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8800" windowHeight="12375" tabRatio="892" activeTab="13"/>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Извештај о степену усклађености" sheetId="14" r:id="rId14"/>
    <sheet name="Sheet2" sheetId="15" r:id="rId15"/>
  </sheets>
  <definedNames>
    <definedName name="_xlnm.Print_Area" localSheetId="7">'Донације'!$B$2:$K$30</definedName>
    <definedName name="_xlnm.Print_Area" localSheetId="4">'Запослени'!$B$2:$F$31</definedName>
    <definedName name="_xlnm.Print_Area" localSheetId="3">'Зараде '!$B$1:$H$48</definedName>
    <definedName name="_xlnm.Print_Area" localSheetId="9">'Кредити'!$A$1:$W$36</definedName>
    <definedName name="_xlnm.Print_Area" localSheetId="6">'Субвенције'!$B$3:$G$56</definedName>
    <definedName name="_xlnm.Print_Area" localSheetId="5">'Цене'!$B$1:$R$36</definedName>
  </definedNames>
  <calcPr fullCalcOnLoad="1"/>
</workbook>
</file>

<file path=xl/sharedStrings.xml><?xml version="1.0" encoding="utf-8"?>
<sst xmlns="http://schemas.openxmlformats.org/spreadsheetml/2006/main" count="1225" uniqueCount="895">
  <si>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</si>
  <si>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</si>
  <si>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</si>
  <si>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</si>
  <si>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</si>
  <si>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</si>
  <si>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</si>
  <si>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</si>
  <si>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</si>
  <si>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</si>
  <si>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</si>
  <si>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</si>
  <si>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</si>
  <si>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</si>
  <si>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</si>
  <si>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</si>
  <si>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</si>
  <si>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</si>
  <si>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</si>
  <si>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</si>
  <si>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</si>
  <si>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</si>
  <si>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</si>
  <si>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</si>
  <si>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</si>
  <si>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</si>
  <si>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</si>
  <si>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</si>
  <si>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</si>
  <si>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</si>
  <si>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</si>
  <si>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</si>
  <si>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</si>
  <si>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</si>
  <si>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</si>
  <si>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</si>
  <si>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</si>
  <si>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</si>
  <si>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</si>
  <si>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</si>
  <si>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</si>
  <si>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</si>
  <si>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</si>
  <si>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</si>
  <si>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</si>
  <si>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</si>
  <si>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</si>
  <si>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</si>
  <si>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</si>
  <si>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</si>
  <si>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</si>
  <si>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</si>
  <si>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</si>
  <si>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</si>
  <si>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</si>
  <si>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</si>
  <si>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</si>
  <si>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</si>
  <si>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</si>
  <si>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</si>
  <si>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</si>
  <si>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</si>
  <si>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</si>
  <si>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</si>
  <si>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</si>
  <si>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</si>
  <si>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</si>
  <si>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</si>
  <si>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</si>
  <si>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</si>
  <si>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</si>
  <si>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</si>
  <si>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</si>
  <si>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</si>
  <si>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</si>
  <si>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</si>
  <si>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</si>
  <si>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</si>
  <si>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</si>
  <si>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</si>
  <si>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</si>
  <si>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</si>
  <si>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</si>
  <si>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</si>
  <si>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</si>
  <si>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</si>
  <si>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</si>
  <si>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</si>
  <si>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</si>
  <si>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</si>
  <si>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</si>
  <si>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</si>
  <si>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</si>
  <si>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</si>
  <si>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</si>
  <si>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</si>
  <si>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</si>
  <si>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</si>
  <si>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</si>
  <si>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</si>
  <si>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</si>
  <si>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</si>
  <si>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</si>
  <si>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</si>
  <si>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</si>
  <si>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</si>
  <si>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</si>
  <si>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</si>
  <si>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</si>
  <si>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</si>
  <si>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</si>
  <si>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</si>
  <si>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</si>
  <si>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</si>
  <si>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</si>
  <si>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</si>
  <si>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</si>
  <si>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</si>
  <si>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</si>
  <si>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</si>
  <si>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</si>
  <si>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</si>
  <si>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</si>
  <si>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</si>
  <si>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</si>
  <si>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</si>
  <si>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</si>
  <si>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</si>
  <si>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</si>
  <si>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</si>
  <si>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</si>
  <si>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</si>
  <si>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</si>
  <si>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</si>
  <si>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</si>
  <si>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</si>
  <si>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</si>
  <si>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</si>
  <si>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</si>
  <si>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</si>
  <si>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</si>
  <si>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</si>
  <si>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</si>
  <si>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</si>
  <si>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</si>
  <si>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</si>
  <si>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</si>
  <si>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</si>
  <si>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</si>
  <si>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</si>
  <si>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</si>
  <si>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</si>
  <si>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</si>
  <si>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</si>
  <si>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</si>
  <si>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</si>
  <si>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</si>
  <si>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</si>
  <si>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</si>
  <si>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</si>
  <si>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</si>
  <si>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</si>
  <si>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</si>
  <si>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</si>
  <si>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</si>
  <si>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</si>
  <si>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</si>
  <si>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</si>
  <si>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</si>
  <si>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</si>
  <si>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</si>
  <si>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</si>
  <si>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</si>
  <si>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</si>
  <si>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</si>
  <si>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</si>
  <si>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</si>
  <si>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</si>
  <si>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</si>
  <si>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</si>
  <si>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</si>
  <si>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</si>
  <si>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</si>
  <si>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</si>
  <si>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</si>
  <si>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</si>
  <si>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</si>
  <si>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</si>
  <si>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</si>
  <si>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</si>
  <si>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</si>
  <si>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</si>
  <si>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</si>
  <si>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</si>
  <si>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</si>
  <si>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</si>
  <si>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</si>
  <si>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</si>
  <si>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</si>
  <si>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</si>
  <si>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</si>
  <si>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</si>
  <si>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</si>
  <si>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</si>
  <si>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</si>
  <si>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</si>
  <si>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</si>
  <si>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</si>
  <si>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</si>
  <si>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</si>
  <si>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</si>
  <si>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</si>
  <si>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</si>
  <si>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</si>
  <si>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</si>
  <si>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</si>
  <si>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</si>
  <si>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</si>
  <si>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</si>
  <si>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</si>
  <si>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</si>
  <si>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</si>
  <si>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</si>
  <si>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</si>
  <si>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</si>
  <si>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</si>
  <si>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</si>
  <si>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</si>
  <si>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</si>
  <si>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</si>
  <si>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</si>
  <si>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</si>
  <si>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</si>
  <si>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</si>
  <si>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</si>
  <si>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</si>
  <si>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</si>
  <si>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</si>
  <si>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</si>
  <si>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</si>
  <si>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</si>
  <si>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</si>
  <si>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</si>
  <si>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</si>
  <si>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</si>
  <si>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</si>
  <si>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</si>
  <si>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</si>
  <si>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</si>
  <si>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</si>
  <si>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</si>
  <si>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</si>
  <si>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</si>
  <si>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</si>
  <si>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</si>
  <si>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</si>
  <si>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</si>
  <si>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</si>
  <si>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</si>
  <si>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</si>
  <si>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</si>
  <si>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</si>
  <si>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</si>
  <si>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</si>
  <si>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</si>
  <si>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</si>
  <si>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</si>
  <si>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</si>
  <si>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</si>
  <si>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</si>
  <si>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</si>
  <si>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</si>
  <si>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</si>
  <si>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</si>
  <si>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</si>
  <si>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</si>
  <si>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</si>
  <si>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</si>
  <si>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</si>
  <si>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</si>
  <si>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</si>
  <si>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</si>
  <si>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</si>
  <si>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</si>
  <si>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</si>
  <si>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</si>
  <si>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</si>
  <si>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</si>
  <si>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</si>
  <si>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</si>
  <si>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</si>
  <si>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</si>
  <si>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</si>
  <si>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</si>
  <si>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</si>
  <si>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</si>
  <si>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</si>
  <si>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</si>
  <si>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</si>
  <si>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</si>
  <si>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</si>
  <si>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</si>
  <si>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</si>
  <si>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</si>
  <si>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</si>
  <si>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</si>
  <si>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</si>
  <si>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</si>
  <si>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</si>
  <si>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</si>
  <si>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</si>
  <si>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</si>
  <si>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</si>
  <si>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</si>
  <si>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</si>
  <si>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</si>
  <si>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</si>
  <si>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</si>
  <si>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</si>
  <si>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</si>
  <si>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</si>
  <si>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</si>
  <si>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</si>
  <si>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</si>
  <si>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</si>
  <si>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</si>
  <si>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</si>
  <si>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</si>
  <si>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</si>
  <si>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</si>
  <si>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</si>
  <si>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</si>
  <si>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</si>
  <si>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</si>
  <si>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</si>
  <si>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</si>
  <si>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</si>
  <si>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</si>
  <si>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</si>
  <si>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</si>
  <si>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</si>
  <si>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</si>
  <si>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</si>
  <si>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</si>
  <si>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</si>
  <si>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</si>
  <si>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</si>
  <si>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</si>
  <si>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</si>
  <si>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</si>
  <si>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</si>
  <si>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</si>
  <si>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</si>
  <si>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</si>
  <si>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</si>
  <si>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</si>
  <si>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</si>
  <si>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</si>
  <si>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</si>
  <si>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</si>
  <si>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</si>
  <si>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</si>
  <si>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</si>
  <si>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</si>
  <si>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</si>
  <si>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</si>
  <si>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</si>
  <si>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</si>
  <si>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</si>
  <si>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</si>
  <si>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</si>
  <si>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</si>
  <si>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</si>
  <si>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</si>
  <si>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</si>
  <si>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</si>
  <si>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</si>
  <si>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</si>
  <si>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</si>
  <si>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</si>
  <si>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</si>
  <si>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</si>
  <si>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</si>
  <si>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</si>
  <si>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</si>
  <si>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</si>
  <si>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</si>
  <si>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</si>
  <si>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</si>
  <si>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</si>
  <si>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</si>
  <si>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</si>
  <si>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</si>
  <si>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</si>
  <si>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</si>
  <si>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</si>
  <si>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</si>
  <si>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</si>
  <si>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</si>
  <si>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</si>
  <si>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</si>
  <si>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</si>
  <si>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</si>
  <si>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</si>
  <si>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</si>
  <si>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</si>
  <si>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</si>
  <si>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</si>
  <si>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</si>
  <si>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</si>
  <si>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</si>
  <si>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</si>
  <si>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</si>
  <si>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</si>
  <si>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</si>
  <si>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</si>
  <si>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</si>
  <si>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</si>
  <si>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</si>
  <si>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</si>
  <si>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</si>
  <si>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</si>
  <si>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</si>
  <si>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</si>
  <si>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</si>
  <si>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</si>
  <si>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</si>
  <si>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</si>
  <si>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</si>
  <si>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</si>
  <si>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</si>
  <si>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</si>
  <si>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</si>
  <si>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</si>
  <si>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</si>
  <si>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</si>
  <si>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</si>
  <si>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</si>
  <si>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</si>
  <si>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</si>
  <si>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</si>
  <si>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</si>
  <si>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</si>
  <si>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</si>
  <si>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</si>
  <si>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</si>
  <si>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</si>
  <si>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</si>
  <si>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</si>
  <si>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</si>
  <si>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</si>
  <si>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</si>
  <si>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</si>
  <si>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</si>
  <si>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</si>
  <si>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</si>
  <si>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</si>
  <si>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</si>
  <si>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</si>
  <si>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</si>
  <si>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</si>
  <si>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</si>
  <si>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</si>
  <si>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</si>
  <si>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</si>
  <si>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</si>
  <si>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</si>
  <si>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</si>
  <si>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</si>
  <si>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</si>
  <si>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</si>
  <si>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</si>
  <si>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</si>
  <si>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</si>
  <si>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</si>
  <si>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</si>
  <si>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</si>
  <si>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</si>
  <si>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</si>
  <si>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</si>
  <si>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</si>
  <si>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</si>
  <si>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</si>
  <si>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</si>
  <si>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</si>
  <si>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</si>
  <si>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</si>
  <si>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</si>
  <si>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</si>
  <si>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</si>
  <si>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</si>
  <si>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</si>
  <si>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</si>
  <si>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</si>
  <si>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</si>
  <si>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</si>
  <si>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</si>
  <si>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</si>
  <si>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</si>
  <si>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</si>
  <si>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</si>
  <si>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</si>
  <si>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</si>
  <si>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</si>
  <si>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</si>
  <si>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</si>
  <si>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</si>
  <si>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</si>
  <si>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</si>
  <si>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</si>
  <si>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</si>
  <si>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</si>
  <si>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</si>
  <si>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</si>
  <si>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</si>
  <si>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</si>
  <si>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</si>
  <si>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</si>
  <si>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</si>
  <si>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</si>
  <si>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</si>
  <si>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</si>
  <si>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</si>
  <si>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</si>
  <si>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</si>
  <si>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</si>
  <si>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</si>
  <si>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</si>
  <si>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</si>
  <si>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</si>
  <si>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</si>
  <si>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</si>
  <si>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</si>
  <si>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</si>
  <si>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</si>
  <si>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</si>
  <si>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</si>
  <si>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</si>
  <si>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</si>
  <si>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</si>
  <si>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</si>
  <si>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</si>
  <si>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</si>
  <si>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</si>
  <si>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</si>
  <si>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</si>
  <si>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</si>
  <si>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</si>
  <si>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</si>
  <si>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</si>
  <si>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</si>
  <si>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</si>
  <si>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</si>
  <si>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</si>
  <si>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</si>
  <si>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</si>
  <si>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</si>
  <si>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</si>
  <si>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</si>
  <si>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</si>
  <si>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</si>
  <si>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</si>
  <si>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</si>
  <si>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</si>
  <si>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</si>
  <si>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</si>
  <si>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</si>
  <si>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</si>
  <si>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</si>
  <si>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</si>
  <si>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</si>
  <si>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</si>
  <si>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</si>
  <si>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</si>
  <si>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</si>
  <si>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</si>
  <si>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</si>
  <si>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</si>
  <si>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</si>
  <si>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</si>
  <si>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</si>
  <si>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</si>
  <si>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</si>
  <si>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</si>
  <si>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</si>
  <si>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</si>
  <si>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</si>
  <si>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</si>
  <si>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</si>
  <si>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</si>
  <si>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</si>
  <si>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</si>
  <si>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</si>
  <si>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</si>
  <si>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</si>
  <si>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</si>
  <si>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</si>
  <si>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</si>
  <si>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</si>
  <si>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</si>
  <si>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</si>
  <si>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</si>
  <si>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</si>
  <si>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</si>
  <si>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</si>
  <si>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</si>
  <si>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</si>
  <si>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</si>
  <si>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</si>
  <si>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</si>
  <si>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</si>
  <si>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</si>
  <si>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</si>
  <si>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</si>
  <si>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</si>
  <si>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</si>
  <si>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</si>
  <si>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</si>
  <si>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</si>
  <si>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</si>
  <si>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</si>
  <si>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</si>
  <si>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</si>
  <si>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</si>
  <si>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</si>
  <si>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</si>
  <si>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</si>
  <si>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</si>
  <si>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</si>
  <si>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</si>
  <si>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</si>
  <si>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</si>
  <si>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</si>
  <si>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</si>
  <si>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</si>
  <si>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</si>
  <si>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</si>
  <si>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</si>
  <si>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</si>
  <si>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</si>
  <si>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</si>
  <si>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</si>
  <si>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</si>
  <si>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</si>
  <si>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</si>
  <si>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</si>
  <si>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</si>
  <si>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</si>
  <si>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</si>
  <si>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</si>
  <si>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</si>
  <si>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</si>
  <si>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</si>
  <si>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</si>
  <si>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</si>
  <si>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</si>
  <si>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</si>
  <si>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</si>
  <si>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</si>
  <si>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</si>
  <si>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</si>
  <si>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</si>
  <si>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ж</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</si>
  <si>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</si>
  <si>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</si>
  <si>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</si>
  <si>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</si>
  <si>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Период од 01.01. до 30.09.201_.</t>
  </si>
  <si>
    <t>Период од 01.01. до 31.12.201_.</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</si>
  <si>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</si>
  <si>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</si>
  <si>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</si>
  <si>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</si>
  <si>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</si>
  <si>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</si>
  <si>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</si>
  <si>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</si>
  <si>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</si>
  <si>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</si>
  <si>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</si>
  <si>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</si>
  <si>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</si>
  <si>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</si>
  <si>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</si>
  <si>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</si>
  <si>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</si>
  <si>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</si>
  <si>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</si>
  <si>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</si>
  <si>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</si>
  <si>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</si>
  <si>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</si>
  <si>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</si>
  <si>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</si>
  <si>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</si>
  <si>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</si>
  <si>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</si>
  <si>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</si>
  <si>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</si>
  <si>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</si>
  <si>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</si>
  <si>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</si>
  <si>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</si>
  <si>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</si>
  <si>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</si>
  <si>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</si>
  <si>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</si>
  <si>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</si>
  <si>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</si>
  <si>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</si>
  <si>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</si>
  <si>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</si>
  <si>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</si>
  <si>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</si>
  <si>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</si>
  <si>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</si>
  <si>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</si>
  <si>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</si>
  <si>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</si>
  <si>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</si>
  <si>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</si>
  <si>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</si>
  <si>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</si>
  <si>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</si>
  <si>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</si>
  <si>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</si>
  <si>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</si>
  <si>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</si>
  <si>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</si>
  <si>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</si>
  <si>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</si>
  <si>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</si>
  <si>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</si>
  <si>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</si>
  <si>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</si>
  <si>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</si>
  <si>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</si>
  <si>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</si>
  <si>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r>
      <t xml:space="preserve">           201_ </t>
    </r>
    <r>
      <rPr>
        <b/>
        <sz val="12"/>
        <rFont val="Calibri"/>
        <family val="2"/>
      </rPr>
      <t>¹</t>
    </r>
  </si>
  <si>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</si>
  <si>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</si>
  <si>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</si>
  <si>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</si>
  <si>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</si>
  <si>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</si>
  <si>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</si>
  <si>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</si>
  <si>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</si>
  <si>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</si>
  <si>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</si>
  <si>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</si>
  <si>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</si>
  <si>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</si>
  <si>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</si>
  <si>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</si>
  <si>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</si>
  <si>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</si>
  <si>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</si>
  <si>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</si>
  <si>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</si>
  <si>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</si>
  <si>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1538291</t>
  </si>
  <si>
    <t>117218</t>
  </si>
  <si>
    <t>1248</t>
  </si>
  <si>
    <t>115970</t>
  </si>
  <si>
    <t>ЈКП"Водовод-Ваљево"</t>
  </si>
  <si>
    <t>Предузеће:</t>
  </si>
  <si>
    <t>Матични број:</t>
  </si>
  <si>
    <t>07136277</t>
  </si>
  <si>
    <t>Стање на дан 
31.12.2015.
Претходна година</t>
  </si>
  <si>
    <t>Планирано стање 
на дан 31.12.2016. Текућа година</t>
  </si>
  <si>
    <t>Реализација 
01.01-31.12.2015.      Претходна година</t>
  </si>
  <si>
    <t>План за
01.01-31.12.2016.             Текућа година</t>
  </si>
  <si>
    <t>Реализација 
01.01-31.12.2015_.      Претходна година</t>
  </si>
  <si>
    <t>Грађани</t>
  </si>
  <si>
    <t>Школе,Здр. центар и установе</t>
  </si>
  <si>
    <t>Привреда</t>
  </si>
  <si>
    <t>Корисници социјалне помоћи</t>
  </si>
  <si>
    <t>Дивчибаре</t>
  </si>
  <si>
    <t>Ваљево вода</t>
  </si>
  <si>
    <t>Дивчибаре вода</t>
  </si>
  <si>
    <t>Ваљево канализација</t>
  </si>
  <si>
    <t xml:space="preserve"> Привреда</t>
  </si>
  <si>
    <t>Дивчибаре канализација</t>
  </si>
  <si>
    <t>Цена воде сеоски водоводи</t>
  </si>
  <si>
    <t>Прскавац</t>
  </si>
  <si>
    <t>Кукаљ</t>
  </si>
  <si>
    <t>Претходна година
2015</t>
  </si>
  <si>
    <t>План за период 01.01-31.12.2016 текућа година</t>
  </si>
  <si>
    <t>Период од 01.01. до 31.03.2016.</t>
  </si>
  <si>
    <t>План за
01.01-31.12.2015.             Претходна  година</t>
  </si>
  <si>
    <t>66.000 </t>
  </si>
  <si>
    <t>498.134 </t>
  </si>
  <si>
    <t>36.000 </t>
  </si>
  <si>
    <t>325.025 </t>
  </si>
  <si>
    <t>720.000 </t>
  </si>
  <si>
    <t>98.299 </t>
  </si>
  <si>
    <t>260.284 </t>
  </si>
  <si>
    <t>Текући рачун 275-10222112754-29</t>
  </si>
  <si>
    <t>Societe generale</t>
  </si>
  <si>
    <t>РСД</t>
  </si>
  <si>
    <t>Текући рачун 275-10222231802-39</t>
  </si>
  <si>
    <t>Текући рачун 275-10225787013-41</t>
  </si>
  <si>
    <t>Текући рачун 160-6999-31</t>
  </si>
  <si>
    <t>Intesa banca</t>
  </si>
  <si>
    <t>Текући рачун 180-1461250000078-02</t>
  </si>
  <si>
    <t>Alpha banca</t>
  </si>
  <si>
    <t>Текући рачун 180-1461250000076-08</t>
  </si>
  <si>
    <t>Текући рачун 205-135205-30</t>
  </si>
  <si>
    <t>Комерцијална банка</t>
  </si>
  <si>
    <t>Текући рачун 840-0000000686743-82</t>
  </si>
  <si>
    <t>Трезор</t>
  </si>
  <si>
    <t>Благајна</t>
  </si>
  <si>
    <t>31.03.2016.</t>
  </si>
  <si>
    <t>30.06.2016.</t>
  </si>
  <si>
    <t>30.09.2016.</t>
  </si>
  <si>
    <t>31.12.2016.</t>
  </si>
  <si>
    <t>реконструкција ЦС и објеката питке воде</t>
  </si>
  <si>
    <t>даљински надзор и управљање</t>
  </si>
  <si>
    <t>реконструкција ЦС санитарних вода</t>
  </si>
  <si>
    <t>2016</t>
  </si>
  <si>
    <t>2018</t>
  </si>
  <si>
    <t>2017</t>
  </si>
  <si>
    <t>реконструкција постројења за прераду отпадних вода</t>
  </si>
  <si>
    <t>изградња водоводне мреже</t>
  </si>
  <si>
    <t>2015</t>
  </si>
  <si>
    <t>изградња канализ. Мреже</t>
  </si>
  <si>
    <t>изградња водоводне мреже/Кредит KFw банке</t>
  </si>
  <si>
    <t>теретно возило</t>
  </si>
  <si>
    <t>01.01.-31.03.2016</t>
  </si>
  <si>
    <t>01.04.-30.06.2016</t>
  </si>
  <si>
    <t>01.07.-30.09.2016</t>
  </si>
  <si>
    <t>01.10.-31.12.2016</t>
  </si>
  <si>
    <t>Износ инвестиц. улагања закључно са претходном годином</t>
  </si>
  <si>
    <t>Предузеће у предметном периоду послује са губитком</t>
  </si>
  <si>
    <t>Предузеће нема кредита</t>
  </si>
  <si>
    <t xml:space="preserve">                                                    Овлашћено лице: _____________________</t>
  </si>
  <si>
    <t>Платне картице</t>
  </si>
  <si>
    <t>Милан Максимовић</t>
  </si>
  <si>
    <t>Молба фонду човекољубља</t>
  </si>
  <si>
    <t xml:space="preserve">      на дан 30.06.2016</t>
  </si>
  <si>
    <t>БИЛАНС УСПЕХА за период 01.04 - 30.06.2016</t>
  </si>
  <si>
    <t>БИЛАНС СТАЊА  на дан 30.06.2016</t>
  </si>
  <si>
    <t>у периоду од 01.04. до 30.06.2016 године</t>
  </si>
  <si>
    <t>01.04. - 30.06.2016</t>
  </si>
  <si>
    <t>Стање на дан 31.03.2016. године*</t>
  </si>
  <si>
    <t>Стање на дан 30.06.2016. године**</t>
  </si>
  <si>
    <t xml:space="preserve"> 01.04 -30.06.2016</t>
  </si>
  <si>
    <t>стање на дан 30.06.2016.</t>
  </si>
  <si>
    <t xml:space="preserve">Индекс 
 реализација                    01.04. 30.06.2016                 план 01.01.31.12.2016 - </t>
  </si>
  <si>
    <t>Индекс реализација 30.06.2016 /                  план 31.12.2016</t>
  </si>
  <si>
    <t xml:space="preserve">Индекс 
 реализација                    01.04. -30.06.2016/                   план 2016 </t>
  </si>
  <si>
    <t xml:space="preserve">Индекс 
 реализacija 01.04. -30.06/2016                         план 01.01. 31.12.2016 </t>
  </si>
  <si>
    <t>Индекс 
 реализација 01.04. -30.06.2016                    план 2016</t>
  </si>
  <si>
    <t>Период од 01.01. до 30.06.2016.</t>
  </si>
  <si>
    <t>Датум: 22.07.2016</t>
  </si>
  <si>
    <t xml:space="preserve">Oвлашћено лице:Драган Грујичић  </t>
  </si>
  <si>
    <t xml:space="preserve">                Овлашћено лице: Драган Грујичић</t>
  </si>
  <si>
    <t xml:space="preserve">                                            Овлашћено лице: Драган Грујичић</t>
  </si>
  <si>
    <t>Овлашћено лице: Драган Грујичић</t>
  </si>
  <si>
    <t>Oвлашћено лице: Драган Грујичић</t>
  </si>
  <si>
    <t xml:space="preserve">     Овлашћено лице: Драган Грујичић</t>
  </si>
  <si>
    <t xml:space="preserve">                                                    Овлашћено лице: Драган Грујичић</t>
  </si>
  <si>
    <t xml:space="preserve">Датум:22.07.2016                                                                                                                                             </t>
  </si>
  <si>
    <t xml:space="preserve">Датум:22.07.2016                                                                                                                                                </t>
  </si>
  <si>
    <t>Датум:22.07.2016</t>
  </si>
  <si>
    <t>Oбрaзaц 12</t>
  </si>
  <si>
    <t>Извeштaj o стeпeну усклaђeнoсти плaнирaних и рeaлизoвaних</t>
  </si>
  <si>
    <t>aктивнoсти из прoгрaмa пoслoвaњa</t>
  </si>
  <si>
    <t>У прeдмeтнoм квaртaлу нeмa прoмeнe у брojу зaпoслeних лицa.</t>
  </si>
  <si>
    <t>Субвeнциja ниje билo.</t>
  </si>
  <si>
    <t>Прeдузeћe je пoсмaтрajући свих  6 мeсeци  тeкућe гoдинe oствaрилo губитaк.</t>
  </si>
  <si>
    <t>.У Вaљeву 22.07.2016</t>
  </si>
  <si>
    <t>Дирeктoр</t>
  </si>
  <si>
    <t xml:space="preserve">Билaнс стaњa je у суштини у склaду сa плaнирaним вeличинaмa aктивe и пaсивe </t>
  </si>
  <si>
    <t xml:space="preserve">с тим дa je  примeтнo дa сa дуг прeмa дoбaвљaчимa смaњиo. Имajући у виду  </t>
  </si>
  <si>
    <t xml:space="preserve">дa у истoм пeриoду ниje билo дoвoљнo прихoдa oвo сe oдрaзилo нa мaњe </t>
  </si>
  <si>
    <t>инвeстирaњe.</t>
  </si>
  <si>
    <t xml:space="preserve">Гoтoвинa нa крajу пeриoдa сe крeћe нa нивoу oд 10 милиoнa динaрa кoликo je и </t>
  </si>
  <si>
    <t>плaнирaнo прoгрaмoм пoслoвaњa.</t>
  </si>
  <si>
    <t>Зaрaдe су исплaћивaнe у свeму прeмa прoгрaму пoслoвaњa дoк je рeaлизaциja</t>
  </si>
  <si>
    <t xml:space="preserve"> oстaлих личних рaсхoдa испoд плaнирaних вeличинa.</t>
  </si>
  <si>
    <t xml:space="preserve">Кoд срeдстaвa зa пoсeбнe нaмeнe знaчajнo вишe je пoтрoшeнo зa спoртскe </t>
  </si>
  <si>
    <t xml:space="preserve">aктивнoсти aли рeч je игрaмa рaдникa вoдoвoдa гдe je свoje учeшћe узeлa и </t>
  </si>
  <si>
    <t>eкипa нaшeг прeдузeћa.У слeдeћим квaртaлимa  oви издaци ћe бити минимaлни.</t>
  </si>
  <si>
    <t xml:space="preserve">УII квaртaлу ниje дoшлo дo крeдитних зaдужeњa тaкo дa прeдузeћe и дaљe ниje </t>
  </si>
  <si>
    <t>зaдужeнo пo oснoву крeдитa.</t>
  </si>
  <si>
    <t xml:space="preserve">Од планираних 33 милиона инвестиција предузеће је реализовало 4,6 милиона </t>
  </si>
  <si>
    <t>Кoд билaнсa успeхa oчиглeднo je дa су прихoди нeштo мaњи oд плaнирaних.</t>
  </si>
  <si>
    <t>Већим делом ово је настало зато што није реализовано програмом</t>
  </si>
  <si>
    <t xml:space="preserve">предвиђено повећање цена воде и кaнaлизaциje и тo у  oд 10% пoчeв oд </t>
  </si>
  <si>
    <t>мeсeцa мaртa 2016. гoдинe.</t>
  </si>
  <si>
    <t xml:space="preserve"> смањења дуга према ЕПС-у.</t>
  </si>
  <si>
    <t xml:space="preserve"> обзиром да није било довољно прихода а са друге стране постоји обавеза</t>
  </si>
  <si>
    <t>Драган Грујичић,дипл.инг</t>
  </si>
</sst>
</file>

<file path=xl/styles.xml><?xml version="1.0" encoding="utf-8"?>
<styleSheet xmlns="http://schemas.openxmlformats.org/spreadsheetml/2006/main">
  <numFmts count="3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 _d_i_n_._-;\-* #,##0\ _d_i_n_._-;_-* &quot;-&quot;\ _d_i_n_._-;_-@_-"/>
    <numFmt numFmtId="165" formatCode="_-* #,##0.00\ _d_i_n_._-;\-* #,##0.00\ _d_i_n_._-;_-* &quot;-&quot;??\ _d_i_n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_);\(#,##0.0\)"/>
    <numFmt numFmtId="183" formatCode="dd/mm/yyyy/"/>
    <numFmt numFmtId="184" formatCode="###########"/>
    <numFmt numFmtId="185" formatCode="[$-81A]d\.\ mmmm\ yyyy"/>
    <numFmt numFmtId="186" formatCode="&quot;Yes&quot;;&quot;Yes&quot;;&quot;No&quot;"/>
    <numFmt numFmtId="187" formatCode="&quot;True&quot;;&quot;True&quot;;&quot;False&quot;"/>
    <numFmt numFmtId="188" formatCode="&quot;On&quot;;&quot;On&quot;;&quot;Off&quot;"/>
    <numFmt numFmtId="189" formatCode="[$€-2]\ #,##0.00_);[Red]\([$€-2]\ #,##0.00\)"/>
  </numFmts>
  <fonts count="80">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10"/>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10"/>
      <color indexed="10"/>
      <name val="Arial"/>
      <family val="2"/>
    </font>
    <font>
      <b/>
      <sz val="14"/>
      <color indexed="8"/>
      <name val="Times New Roman"/>
      <family val="1"/>
    </font>
    <font>
      <sz val="11"/>
      <name val="Arial"/>
      <family val="2"/>
    </font>
    <font>
      <b/>
      <sz val="11"/>
      <name val="Arial"/>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0"/>
      <color rgb="FFFF0000"/>
      <name val="Arial"/>
      <family val="2"/>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medium"/>
    </border>
    <border>
      <left style="medium"/>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5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3" fontId="1" fillId="0" borderId="0" xfId="0" applyNumberFormat="1" applyFont="1" applyBorder="1" applyAlignment="1">
      <alignment horizontal="center" vertical="center" wrapText="1"/>
    </xf>
    <xf numFmtId="183"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3" fillId="0" borderId="11" xfId="0" applyFont="1" applyBorder="1" applyAlignment="1">
      <alignment vertical="center" wrapText="1"/>
    </xf>
    <xf numFmtId="0" fontId="74" fillId="0" borderId="10" xfId="0" applyFont="1" applyBorder="1" applyAlignment="1">
      <alignment horizontal="center" vertical="center" wrapText="1"/>
    </xf>
    <xf numFmtId="0" fontId="74" fillId="0" borderId="11" xfId="0" applyFont="1" applyBorder="1" applyAlignment="1">
      <alignment vertical="center" wrapText="1"/>
    </xf>
    <xf numFmtId="0" fontId="73" fillId="0" borderId="12" xfId="0" applyFont="1" applyBorder="1" applyAlignment="1">
      <alignment vertical="center" wrapText="1"/>
    </xf>
    <xf numFmtId="0" fontId="74"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73" fillId="0" borderId="17" xfId="0" applyFont="1" applyBorder="1" applyAlignment="1">
      <alignment vertical="center" wrapText="1"/>
    </xf>
    <xf numFmtId="0" fontId="74" fillId="0" borderId="16" xfId="0" applyFont="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72" fillId="0" borderId="15" xfId="0" applyFont="1" applyBorder="1" applyAlignment="1">
      <alignment horizontal="center" vertical="center"/>
    </xf>
    <xf numFmtId="0" fontId="72" fillId="0" borderId="11" xfId="0" applyFont="1" applyBorder="1" applyAlignment="1">
      <alignment horizontal="center" vertical="center" wrapText="1"/>
    </xf>
    <xf numFmtId="0" fontId="72" fillId="0" borderId="15" xfId="0" applyFont="1" applyBorder="1" applyAlignment="1">
      <alignment/>
    </xf>
    <xf numFmtId="0" fontId="72" fillId="0" borderId="12" xfId="0" applyFont="1" applyBorder="1" applyAlignment="1">
      <alignment horizontal="center" vertical="center" wrapText="1"/>
    </xf>
    <xf numFmtId="0" fontId="72" fillId="0" borderId="13" xfId="0" applyFont="1" applyBorder="1" applyAlignment="1">
      <alignment/>
    </xf>
    <xf numFmtId="0" fontId="72"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72" fillId="0" borderId="11" xfId="0" applyFont="1" applyBorder="1" applyAlignment="1">
      <alignment horizontal="center" vertical="center"/>
    </xf>
    <xf numFmtId="0" fontId="72" fillId="0" borderId="11" xfId="0" applyFont="1" applyBorder="1" applyAlignment="1">
      <alignment/>
    </xf>
    <xf numFmtId="0" fontId="72"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3"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5" xfId="0" applyFont="1" applyBorder="1" applyAlignment="1">
      <alignment horizontal="center" vertical="center" wrapText="1"/>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9"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7" xfId="0" applyNumberFormat="1" applyFont="1" applyFill="1" applyBorder="1" applyAlignment="1">
      <alignment horizontal="right"/>
    </xf>
    <xf numFmtId="3" fontId="2" fillId="0" borderId="37" xfId="0" applyNumberFormat="1" applyFont="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3"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3" xfId="0" applyFont="1" applyBorder="1" applyAlignment="1">
      <alignment/>
    </xf>
    <xf numFmtId="0" fontId="12" fillId="0" borderId="41" xfId="0" applyFont="1" applyBorder="1" applyAlignment="1">
      <alignment/>
    </xf>
    <xf numFmtId="49" fontId="12" fillId="0" borderId="3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5" borderId="46" xfId="0" applyFont="1" applyFill="1" applyBorder="1" applyAlignment="1">
      <alignment/>
    </xf>
    <xf numFmtId="0" fontId="12" fillId="35" borderId="14" xfId="0" applyFont="1" applyFill="1" applyBorder="1" applyAlignment="1">
      <alignment/>
    </xf>
    <xf numFmtId="0" fontId="12" fillId="34" borderId="41" xfId="0" applyFont="1" applyFill="1" applyBorder="1" applyAlignment="1">
      <alignment/>
    </xf>
    <xf numFmtId="0" fontId="12" fillId="34" borderId="13" xfId="0" applyFont="1" applyFill="1" applyBorder="1" applyAlignment="1">
      <alignment/>
    </xf>
    <xf numFmtId="0" fontId="12" fillId="34" borderId="40"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75" fillId="0" borderId="0" xfId="0" applyFont="1" applyAlignment="1">
      <alignment/>
    </xf>
    <xf numFmtId="0" fontId="75" fillId="0" borderId="0" xfId="0" applyFont="1" applyBorder="1" applyAlignment="1">
      <alignment horizontal="right"/>
    </xf>
    <xf numFmtId="0" fontId="75" fillId="0" borderId="0" xfId="0" applyFont="1" applyBorder="1" applyAlignment="1">
      <alignment/>
    </xf>
    <xf numFmtId="0" fontId="75"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75" fillId="0" borderId="48" xfId="0" applyFont="1" applyBorder="1" applyAlignment="1">
      <alignment horizontal="right"/>
    </xf>
    <xf numFmtId="0" fontId="75" fillId="0" borderId="49"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49" fontId="15" fillId="33" borderId="50" xfId="0" applyNumberFormat="1" applyFont="1" applyFill="1" applyBorder="1" applyAlignment="1" applyProtection="1">
      <alignment horizontal="center" vertical="center" wrapText="1"/>
      <protection/>
    </xf>
    <xf numFmtId="0" fontId="75" fillId="0" borderId="35" xfId="0" applyFont="1" applyBorder="1" applyAlignment="1">
      <alignment horizontal="center" vertical="center"/>
    </xf>
    <xf numFmtId="0" fontId="76" fillId="0" borderId="0" xfId="0" applyFont="1" applyAlignment="1">
      <alignment/>
    </xf>
    <xf numFmtId="0" fontId="75" fillId="0" borderId="47" xfId="0" applyFont="1" applyBorder="1" applyAlignment="1">
      <alignment horizontal="right"/>
    </xf>
    <xf numFmtId="3" fontId="75" fillId="0" borderId="32" xfId="0" applyNumberFormat="1" applyFont="1" applyBorder="1" applyAlignment="1">
      <alignment horizontal="right"/>
    </xf>
    <xf numFmtId="3" fontId="75" fillId="0" borderId="19" xfId="0" applyNumberFormat="1" applyFont="1" applyBorder="1" applyAlignment="1">
      <alignment horizontal="right"/>
    </xf>
    <xf numFmtId="3" fontId="75" fillId="0" borderId="51" xfId="0" applyNumberFormat="1" applyFont="1" applyBorder="1" applyAlignment="1">
      <alignment horizontal="right"/>
    </xf>
    <xf numFmtId="3" fontId="75" fillId="0" borderId="17" xfId="0" applyNumberFormat="1" applyFont="1" applyBorder="1" applyAlignment="1">
      <alignment horizontal="right"/>
    </xf>
    <xf numFmtId="3" fontId="75" fillId="0" borderId="27" xfId="0" applyNumberFormat="1" applyFont="1" applyBorder="1" applyAlignment="1">
      <alignment horizontal="right"/>
    </xf>
    <xf numFmtId="3" fontId="75" fillId="0" borderId="15" xfId="0" applyNumberFormat="1" applyFont="1" applyBorder="1" applyAlignment="1">
      <alignment horizontal="right"/>
    </xf>
    <xf numFmtId="3" fontId="75" fillId="0" borderId="37" xfId="0" applyNumberFormat="1" applyFont="1" applyBorder="1" applyAlignment="1">
      <alignment horizontal="right"/>
    </xf>
    <xf numFmtId="3" fontId="75" fillId="0" borderId="11" xfId="0" applyNumberFormat="1" applyFont="1" applyBorder="1" applyAlignment="1">
      <alignment horizontal="right"/>
    </xf>
    <xf numFmtId="3" fontId="75" fillId="0" borderId="12" xfId="0" applyNumberFormat="1" applyFont="1" applyBorder="1" applyAlignment="1">
      <alignment horizontal="right"/>
    </xf>
    <xf numFmtId="3" fontId="75" fillId="0" borderId="14" xfId="0" applyNumberFormat="1" applyFont="1" applyBorder="1" applyAlignment="1">
      <alignment horizontal="right"/>
    </xf>
    <xf numFmtId="3" fontId="75" fillId="0" borderId="38" xfId="0" applyNumberFormat="1" applyFont="1" applyBorder="1" applyAlignment="1">
      <alignment horizontal="right"/>
    </xf>
    <xf numFmtId="3" fontId="75" fillId="0" borderId="18" xfId="0" applyNumberFormat="1" applyFont="1" applyBorder="1" applyAlignment="1">
      <alignment horizontal="right"/>
    </xf>
    <xf numFmtId="3" fontId="75" fillId="33" borderId="52" xfId="0" applyNumberFormat="1" applyFont="1" applyFill="1" applyBorder="1" applyAlignment="1">
      <alignment/>
    </xf>
    <xf numFmtId="3" fontId="75" fillId="0" borderId="53" xfId="0" applyNumberFormat="1" applyFont="1" applyBorder="1" applyAlignment="1">
      <alignment horizontal="right"/>
    </xf>
    <xf numFmtId="3" fontId="75" fillId="0" borderId="48" xfId="0" applyNumberFormat="1" applyFont="1" applyBorder="1" applyAlignment="1">
      <alignment horizontal="right"/>
    </xf>
    <xf numFmtId="3" fontId="75" fillId="0" borderId="35" xfId="0" applyNumberFormat="1" applyFont="1" applyBorder="1" applyAlignment="1">
      <alignment horizontal="right"/>
    </xf>
    <xf numFmtId="3" fontId="75" fillId="0" borderId="49" xfId="0" applyNumberFormat="1" applyFont="1" applyBorder="1" applyAlignment="1">
      <alignment horizontal="right"/>
    </xf>
    <xf numFmtId="3" fontId="75" fillId="0" borderId="54" xfId="0" applyNumberFormat="1" applyFont="1" applyBorder="1" applyAlignment="1">
      <alignment horizontal="right"/>
    </xf>
    <xf numFmtId="3" fontId="75" fillId="0" borderId="55" xfId="0" applyNumberFormat="1" applyFont="1" applyBorder="1" applyAlignment="1">
      <alignment horizontal="right"/>
    </xf>
    <xf numFmtId="0" fontId="77" fillId="0" borderId="0" xfId="0" applyFont="1" applyAlignment="1">
      <alignment vertical="center"/>
    </xf>
    <xf numFmtId="0" fontId="75" fillId="0" borderId="45" xfId="0" applyFont="1" applyBorder="1" applyAlignment="1">
      <alignment horizontal="center" vertical="center"/>
    </xf>
    <xf numFmtId="0" fontId="0" fillId="0" borderId="56" xfId="0" applyBorder="1" applyAlignment="1">
      <alignment/>
    </xf>
    <xf numFmtId="0" fontId="75" fillId="0" borderId="0" xfId="0" applyFont="1" applyFill="1" applyBorder="1" applyAlignment="1">
      <alignment horizontal="right" vertical="center"/>
    </xf>
    <xf numFmtId="0" fontId="75" fillId="0" borderId="0" xfId="0" applyFont="1" applyFill="1" applyBorder="1" applyAlignment="1">
      <alignment/>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vertical="center" wrapText="1"/>
    </xf>
    <xf numFmtId="0" fontId="75" fillId="0" borderId="55" xfId="0" applyFont="1" applyBorder="1" applyAlignment="1">
      <alignment horizontal="right"/>
    </xf>
    <xf numFmtId="49" fontId="0" fillId="0" borderId="0" xfId="0" applyNumberFormat="1" applyFont="1" applyAlignment="1">
      <alignment/>
    </xf>
    <xf numFmtId="3" fontId="2" fillId="0" borderId="0" xfId="0" applyNumberFormat="1" applyFont="1" applyAlignment="1">
      <alignment/>
    </xf>
    <xf numFmtId="0" fontId="1" fillId="0" borderId="36"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11" fillId="0" borderId="10" xfId="0" applyFont="1" applyBorder="1" applyAlignment="1">
      <alignment horizontal="center"/>
    </xf>
    <xf numFmtId="0" fontId="11" fillId="0" borderId="15" xfId="0" applyFont="1" applyBorder="1" applyAlignment="1">
      <alignment horizontal="center"/>
    </xf>
    <xf numFmtId="0" fontId="5" fillId="0" borderId="13" xfId="0" applyFont="1" applyBorder="1" applyAlignment="1">
      <alignment horizontal="center"/>
    </xf>
    <xf numFmtId="14" fontId="11" fillId="0" borderId="0" xfId="0" applyNumberFormat="1" applyFont="1" applyAlignment="1">
      <alignment horizontal="left"/>
    </xf>
    <xf numFmtId="0" fontId="28" fillId="0" borderId="10" xfId="0" applyFont="1" applyBorder="1" applyAlignment="1">
      <alignment horizontal="center"/>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10" xfId="0" applyFont="1" applyBorder="1" applyAlignment="1">
      <alignment/>
    </xf>
    <xf numFmtId="3" fontId="14" fillId="0" borderId="10" xfId="0" applyNumberFormat="1" applyFont="1" applyBorder="1" applyAlignment="1">
      <alignment vertical="center" wrapText="1"/>
    </xf>
    <xf numFmtId="3" fontId="14" fillId="0" borderId="10" xfId="0" applyNumberFormat="1" applyFont="1" applyBorder="1" applyAlignment="1">
      <alignment horizontal="right" vertical="center" wrapText="1"/>
    </xf>
    <xf numFmtId="3" fontId="14" fillId="0" borderId="13" xfId="0" applyNumberFormat="1" applyFont="1" applyBorder="1" applyAlignment="1">
      <alignment horizontal="right" vertical="center" wrapText="1"/>
    </xf>
    <xf numFmtId="0" fontId="14" fillId="0" borderId="24"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3" xfId="0" applyFont="1" applyBorder="1" applyAlignment="1">
      <alignment horizontal="right" vertical="center" wrapText="1"/>
    </xf>
    <xf numFmtId="3" fontId="2" fillId="0" borderId="0" xfId="0" applyNumberFormat="1" applyFont="1" applyAlignment="1">
      <alignment vertical="center"/>
    </xf>
    <xf numFmtId="3" fontId="12" fillId="0" borderId="0" xfId="0" applyNumberFormat="1" applyFont="1" applyAlignment="1">
      <alignment vertical="center"/>
    </xf>
    <xf numFmtId="4" fontId="12" fillId="0" borderId="33" xfId="0" applyNumberFormat="1" applyFont="1" applyBorder="1" applyAlignment="1">
      <alignment/>
    </xf>
    <xf numFmtId="4" fontId="12" fillId="0" borderId="19" xfId="0" applyNumberFormat="1" applyFont="1" applyBorder="1" applyAlignment="1">
      <alignment/>
    </xf>
    <xf numFmtId="4" fontId="12" fillId="0" borderId="15" xfId="0" applyNumberFormat="1" applyFont="1" applyBorder="1" applyAlignment="1">
      <alignment/>
    </xf>
    <xf numFmtId="49" fontId="12" fillId="0" borderId="10" xfId="0" applyNumberFormat="1" applyFont="1" applyBorder="1" applyAlignment="1">
      <alignment horizontal="center" vertical="center"/>
    </xf>
    <xf numFmtId="4" fontId="12" fillId="0" borderId="10" xfId="0" applyNumberFormat="1" applyFont="1" applyBorder="1" applyAlignment="1">
      <alignment/>
    </xf>
    <xf numFmtId="49" fontId="12" fillId="35" borderId="22" xfId="0" applyNumberFormat="1" applyFont="1" applyFill="1" applyBorder="1" applyAlignment="1">
      <alignment horizontal="center" vertical="center"/>
    </xf>
    <xf numFmtId="4" fontId="16" fillId="35" borderId="46" xfId="0" applyNumberFormat="1" applyFont="1" applyFill="1" applyBorder="1" applyAlignment="1">
      <alignment/>
    </xf>
    <xf numFmtId="3" fontId="0" fillId="0" borderId="0" xfId="0" applyNumberFormat="1" applyAlignment="1">
      <alignment/>
    </xf>
    <xf numFmtId="3" fontId="78" fillId="0" borderId="0" xfId="0" applyNumberFormat="1" applyFont="1" applyAlignment="1">
      <alignment/>
    </xf>
    <xf numFmtId="3" fontId="14" fillId="0" borderId="0" xfId="57" applyNumberFormat="1" applyFont="1">
      <alignment/>
      <protection/>
    </xf>
    <xf numFmtId="3" fontId="14" fillId="0" borderId="10" xfId="57" applyNumberFormat="1" applyFont="1" applyBorder="1" applyAlignment="1">
      <alignment horizontal="right" vertical="center" wrapText="1"/>
      <protection/>
    </xf>
    <xf numFmtId="3" fontId="23" fillId="0" borderId="10" xfId="57" applyNumberFormat="1" applyFont="1" applyBorder="1" applyAlignment="1">
      <alignment horizontal="right" vertical="center" wrapText="1"/>
      <protection/>
    </xf>
    <xf numFmtId="0" fontId="0" fillId="0" borderId="10" xfId="0" applyBorder="1" applyAlignment="1">
      <alignment/>
    </xf>
    <xf numFmtId="49" fontId="75" fillId="0" borderId="53" xfId="0" applyNumberFormat="1" applyFont="1" applyBorder="1" applyAlignment="1">
      <alignment horizontal="right"/>
    </xf>
    <xf numFmtId="49" fontId="75" fillId="0" borderId="35" xfId="0" applyNumberFormat="1" applyFont="1" applyBorder="1" applyAlignment="1">
      <alignment horizontal="right"/>
    </xf>
    <xf numFmtId="49" fontId="75" fillId="0" borderId="54" xfId="0" applyNumberFormat="1" applyFont="1" applyBorder="1" applyAlignment="1">
      <alignment horizontal="right"/>
    </xf>
    <xf numFmtId="49" fontId="75" fillId="33" borderId="57" xfId="0" applyNumberFormat="1" applyFont="1" applyFill="1" applyBorder="1" applyAlignment="1">
      <alignment horizontal="right" vertical="center"/>
    </xf>
    <xf numFmtId="49" fontId="75" fillId="33" borderId="57" xfId="0" applyNumberFormat="1" applyFont="1" applyFill="1" applyBorder="1" applyAlignment="1">
      <alignment/>
    </xf>
    <xf numFmtId="49" fontId="75" fillId="0" borderId="57" xfId="0" applyNumberFormat="1" applyFont="1" applyBorder="1" applyAlignment="1">
      <alignment horizontal="right"/>
    </xf>
    <xf numFmtId="3" fontId="75" fillId="0" borderId="57" xfId="0" applyNumberFormat="1" applyFont="1" applyBorder="1" applyAlignment="1">
      <alignment horizontal="right"/>
    </xf>
    <xf numFmtId="3" fontId="75" fillId="0" borderId="58" xfId="0" applyNumberFormat="1" applyFont="1" applyBorder="1" applyAlignment="1">
      <alignment horizontal="right"/>
    </xf>
    <xf numFmtId="3" fontId="75" fillId="33" borderId="57" xfId="0" applyNumberFormat="1" applyFont="1" applyFill="1" applyBorder="1" applyAlignment="1">
      <alignment/>
    </xf>
    <xf numFmtId="0" fontId="75" fillId="0" borderId="48" xfId="0" applyFont="1" applyBorder="1" applyAlignment="1">
      <alignment horizontal="left" vertical="top" wrapText="1"/>
    </xf>
    <xf numFmtId="0" fontId="75" fillId="0" borderId="49" xfId="0" applyFont="1" applyBorder="1" applyAlignment="1">
      <alignment horizontal="left" vertical="top" wrapText="1"/>
    </xf>
    <xf numFmtId="0" fontId="75" fillId="0" borderId="58" xfId="0" applyFont="1" applyBorder="1" applyAlignment="1">
      <alignment horizontal="right"/>
    </xf>
    <xf numFmtId="0" fontId="75" fillId="33" borderId="58" xfId="0" applyFont="1" applyFill="1" applyBorder="1" applyAlignment="1">
      <alignment horizontal="right" vertical="center"/>
    </xf>
    <xf numFmtId="0" fontId="27" fillId="33" borderId="10" xfId="0" applyFont="1" applyFill="1" applyBorder="1" applyAlignment="1" applyProtection="1">
      <alignment horizontal="center" vertical="center" wrapText="1"/>
      <protection/>
    </xf>
    <xf numFmtId="0" fontId="75" fillId="0" borderId="10" xfId="0" applyFont="1" applyBorder="1" applyAlignment="1">
      <alignment horizontal="center" vertical="center"/>
    </xf>
    <xf numFmtId="3" fontId="11" fillId="0" borderId="0" xfId="0" applyNumberFormat="1" applyFont="1" applyBorder="1" applyAlignment="1">
      <alignment horizontal="center" vertical="center" wrapText="1"/>
    </xf>
    <xf numFmtId="0" fontId="14" fillId="0" borderId="10" xfId="0" applyFont="1" applyBorder="1" applyAlignment="1">
      <alignment horizontal="center" vertical="center" wrapText="1"/>
    </xf>
    <xf numFmtId="3" fontId="23" fillId="0" borderId="21" xfId="57" applyNumberFormat="1" applyFont="1" applyBorder="1" applyAlignment="1">
      <alignment vertical="center" wrapText="1"/>
      <protection/>
    </xf>
    <xf numFmtId="0" fontId="10" fillId="0" borderId="0" xfId="57" applyFont="1" applyAlignment="1">
      <alignment horizontal="right"/>
      <protection/>
    </xf>
    <xf numFmtId="0" fontId="22" fillId="0" borderId="19" xfId="57" applyFont="1" applyBorder="1" applyAlignment="1">
      <alignment horizontal="right" vertical="center" wrapText="1"/>
      <protection/>
    </xf>
    <xf numFmtId="3" fontId="23" fillId="0" borderId="15" xfId="57" applyNumberFormat="1" applyFont="1" applyBorder="1" applyAlignment="1">
      <alignment horizontal="right" vertical="center" wrapText="1"/>
      <protection/>
    </xf>
    <xf numFmtId="3" fontId="23" fillId="0" borderId="21" xfId="57" applyNumberFormat="1" applyFont="1" applyBorder="1" applyAlignment="1">
      <alignment horizontal="right" vertical="center" wrapText="1"/>
      <protection/>
    </xf>
    <xf numFmtId="0" fontId="10" fillId="0" borderId="0" xfId="57" applyFont="1" applyAlignment="1">
      <alignment horizontal="right"/>
      <protection/>
    </xf>
    <xf numFmtId="0" fontId="14" fillId="0" borderId="0" xfId="57" applyFont="1" applyAlignment="1">
      <alignment horizontal="right" wrapText="1"/>
      <protection/>
    </xf>
    <xf numFmtId="0" fontId="0" fillId="0" borderId="0" xfId="0" applyAlignment="1">
      <alignment horizontal="right"/>
    </xf>
    <xf numFmtId="3" fontId="29" fillId="35" borderId="10" xfId="57" applyNumberFormat="1" applyFont="1" applyFill="1" applyBorder="1" applyAlignment="1">
      <alignment vertical="center" wrapText="1"/>
      <protection/>
    </xf>
    <xf numFmtId="3" fontId="29" fillId="35" borderId="10" xfId="57" applyNumberFormat="1" applyFont="1" applyFill="1" applyBorder="1" applyAlignment="1">
      <alignment horizontal="right" vertical="center" wrapText="1"/>
      <protection/>
    </xf>
    <xf numFmtId="3" fontId="11" fillId="0" borderId="10" xfId="0" applyNumberFormat="1" applyFont="1" applyFill="1" applyBorder="1" applyAlignment="1" applyProtection="1">
      <alignment horizontal="right" vertical="center"/>
      <protection/>
    </xf>
    <xf numFmtId="3" fontId="11" fillId="0" borderId="13" xfId="0" applyNumberFormat="1" applyFont="1" applyBorder="1" applyAlignment="1">
      <alignment horizontal="right" vertical="center"/>
    </xf>
    <xf numFmtId="3" fontId="11" fillId="0" borderId="13" xfId="0" applyNumberFormat="1" applyFont="1" applyFill="1" applyBorder="1" applyAlignment="1">
      <alignment horizontal="right" vertical="center"/>
    </xf>
    <xf numFmtId="3" fontId="11" fillId="0" borderId="16" xfId="0" applyNumberFormat="1" applyFont="1" applyBorder="1" applyAlignment="1">
      <alignment horizontal="center" vertical="center" wrapText="1"/>
    </xf>
    <xf numFmtId="3" fontId="11" fillId="0" borderId="10" xfId="0" applyNumberFormat="1" applyFont="1" applyBorder="1" applyAlignment="1">
      <alignment horizontal="center" vertical="center"/>
    </xf>
    <xf numFmtId="3" fontId="11" fillId="0" borderId="13" xfId="0" applyNumberFormat="1" applyFont="1" applyFill="1" applyBorder="1" applyAlignment="1">
      <alignment horizontal="center" vertical="center" wrapText="1"/>
    </xf>
    <xf numFmtId="2" fontId="0" fillId="0" borderId="10" xfId="0" applyNumberFormat="1" applyFont="1" applyBorder="1" applyAlignment="1">
      <alignment horizontal="right"/>
    </xf>
    <xf numFmtId="0" fontId="14" fillId="0" borderId="10" xfId="0" applyFont="1" applyBorder="1" applyAlignment="1">
      <alignment horizontal="center" vertical="top"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3" fontId="14" fillId="0" borderId="0" xfId="0" applyNumberFormat="1" applyFont="1" applyBorder="1" applyAlignment="1">
      <alignment vertical="center" wrapText="1"/>
    </xf>
    <xf numFmtId="4" fontId="14" fillId="0" borderId="0" xfId="0" applyNumberFormat="1" applyFont="1" applyBorder="1" applyAlignment="1">
      <alignment horizontal="center" vertical="center" wrapText="1"/>
    </xf>
    <xf numFmtId="49" fontId="12" fillId="35" borderId="20" xfId="0" applyNumberFormat="1" applyFont="1" applyFill="1" applyBorder="1" applyAlignment="1">
      <alignment horizontal="center" vertical="center"/>
    </xf>
    <xf numFmtId="0" fontId="12" fillId="34" borderId="36" xfId="0" applyFont="1" applyFill="1" applyBorder="1" applyAlignment="1">
      <alignment/>
    </xf>
    <xf numFmtId="0" fontId="12" fillId="0" borderId="19" xfId="0" applyFont="1" applyBorder="1" applyAlignment="1">
      <alignment/>
    </xf>
    <xf numFmtId="49" fontId="12" fillId="35" borderId="10" xfId="0" applyNumberFormat="1" applyFont="1" applyFill="1" applyBorder="1" applyAlignment="1">
      <alignment horizontal="center" vertical="center"/>
    </xf>
    <xf numFmtId="0" fontId="12" fillId="34" borderId="10" xfId="0" applyFont="1" applyFill="1" applyBorder="1" applyAlignment="1">
      <alignment/>
    </xf>
    <xf numFmtId="4" fontId="16" fillId="35" borderId="10" xfId="0" applyNumberFormat="1" applyFont="1" applyFill="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5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34" xfId="0" applyFont="1" applyBorder="1" applyAlignment="1">
      <alignment horizontal="center" vertical="center" wrapText="1"/>
    </xf>
    <xf numFmtId="184" fontId="5" fillId="0" borderId="23" xfId="0" applyNumberFormat="1" applyFont="1" applyBorder="1" applyAlignment="1">
      <alignment horizontal="center" vertical="center" wrapText="1"/>
    </xf>
    <xf numFmtId="184"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40" xfId="0" applyFont="1" applyBorder="1" applyAlignment="1">
      <alignment horizontal="center" vertical="center" wrapText="1"/>
    </xf>
    <xf numFmtId="0" fontId="74"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4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70"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1"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6"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1" fillId="0" borderId="0" xfId="0" applyFont="1" applyAlignment="1">
      <alignment horizontal="right"/>
    </xf>
    <xf numFmtId="0" fontId="13" fillId="0" borderId="60"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6" fillId="0" borderId="0" xfId="0" applyFont="1" applyAlignment="1">
      <alignment horizontal="center"/>
    </xf>
    <xf numFmtId="0" fontId="72" fillId="0" borderId="68" xfId="0" applyFont="1" applyBorder="1" applyAlignment="1">
      <alignment horizontal="center" vertical="center" wrapText="1"/>
    </xf>
    <xf numFmtId="0" fontId="72" fillId="0" borderId="69" xfId="0" applyFont="1" applyBorder="1" applyAlignment="1">
      <alignment horizontal="center" vertical="center" wrapText="1"/>
    </xf>
    <xf numFmtId="0" fontId="72"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10" xfId="0" applyFont="1" applyFill="1" applyBorder="1" applyAlignment="1">
      <alignment horizontal="center" vertical="center" wrapText="1"/>
    </xf>
    <xf numFmtId="0" fontId="2" fillId="0" borderId="0" xfId="0" applyFont="1" applyAlignment="1">
      <alignment horizontal="left" vertical="center"/>
    </xf>
    <xf numFmtId="0" fontId="1" fillId="0" borderId="72" xfId="0" applyFont="1" applyBorder="1" applyAlignment="1">
      <alignment horizontal="center" wrapText="1" shrinkToFit="1"/>
    </xf>
    <xf numFmtId="0" fontId="1" fillId="0" borderId="73" xfId="0" applyFont="1" applyBorder="1" applyAlignment="1">
      <alignment horizontal="center" wrapText="1" shrinkToFit="1"/>
    </xf>
    <xf numFmtId="0" fontId="1" fillId="0" borderId="60"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57" xfId="0" applyFont="1" applyBorder="1" applyAlignment="1">
      <alignment horizontal="center" vertical="center"/>
    </xf>
    <xf numFmtId="0" fontId="24" fillId="0" borderId="0" xfId="0" applyFont="1" applyAlignment="1">
      <alignment horizontal="center"/>
    </xf>
    <xf numFmtId="14" fontId="12" fillId="0" borderId="74" xfId="0" applyNumberFormat="1" applyFont="1" applyBorder="1" applyAlignment="1">
      <alignment horizontal="center" vertical="center"/>
    </xf>
    <xf numFmtId="0" fontId="12" fillId="0" borderId="56" xfId="0" applyFont="1" applyBorder="1" applyAlignment="1">
      <alignment horizontal="center" vertical="center"/>
    </xf>
    <xf numFmtId="0" fontId="0" fillId="0" borderId="75" xfId="0" applyBorder="1" applyAlignment="1">
      <alignment/>
    </xf>
    <xf numFmtId="0" fontId="0" fillId="0" borderId="57" xfId="0" applyBorder="1" applyAlignment="1">
      <alignment/>
    </xf>
    <xf numFmtId="0" fontId="12" fillId="0" borderId="71" xfId="0" applyFont="1" applyBorder="1" applyAlignment="1">
      <alignment horizontal="center" vertical="center"/>
    </xf>
    <xf numFmtId="0" fontId="75" fillId="0" borderId="18" xfId="0" applyFont="1" applyBorder="1" applyAlignment="1">
      <alignment horizontal="right" vertical="center"/>
    </xf>
    <xf numFmtId="0" fontId="75" fillId="0" borderId="55" xfId="0" applyFont="1" applyBorder="1" applyAlignment="1">
      <alignment horizontal="right" vertical="center"/>
    </xf>
    <xf numFmtId="0" fontId="79" fillId="0" borderId="0" xfId="0" applyFont="1" applyAlignment="1">
      <alignment horizontal="center"/>
    </xf>
    <xf numFmtId="0" fontId="75" fillId="33" borderId="76" xfId="0" applyFont="1" applyFill="1" applyBorder="1" applyAlignment="1">
      <alignment horizontal="center"/>
    </xf>
    <xf numFmtId="0" fontId="75" fillId="33" borderId="48" xfId="0" applyFont="1" applyFill="1" applyBorder="1" applyAlignment="1">
      <alignment horizontal="center"/>
    </xf>
    <xf numFmtId="0" fontId="75" fillId="33" borderId="70" xfId="0" applyFont="1" applyFill="1" applyBorder="1" applyAlignment="1">
      <alignment horizontal="center"/>
    </xf>
    <xf numFmtId="0" fontId="75" fillId="33" borderId="67" xfId="0" applyFont="1" applyFill="1" applyBorder="1" applyAlignment="1">
      <alignment horizontal="center"/>
    </xf>
    <xf numFmtId="0" fontId="75" fillId="33" borderId="62" xfId="0" applyFont="1" applyFill="1" applyBorder="1" applyAlignment="1">
      <alignment horizontal="center"/>
    </xf>
    <xf numFmtId="0" fontId="75" fillId="33" borderId="71" xfId="0" applyFont="1" applyFill="1" applyBorder="1" applyAlignment="1">
      <alignment horizontal="center"/>
    </xf>
    <xf numFmtId="0" fontId="75" fillId="33" borderId="66" xfId="0" applyFont="1" applyFill="1" applyBorder="1" applyAlignment="1">
      <alignment horizontal="center"/>
    </xf>
    <xf numFmtId="0" fontId="75" fillId="33" borderId="26" xfId="0" applyFont="1" applyFill="1" applyBorder="1" applyAlignment="1">
      <alignment horizontal="center"/>
    </xf>
    <xf numFmtId="0" fontId="27" fillId="33" borderId="74" xfId="0" applyFont="1" applyFill="1" applyBorder="1" applyAlignment="1" applyProtection="1">
      <alignment horizontal="center" vertical="center" wrapText="1"/>
      <protection/>
    </xf>
    <xf numFmtId="0" fontId="27" fillId="33" borderId="57" xfId="0" applyFont="1" applyFill="1" applyBorder="1" applyAlignment="1" applyProtection="1">
      <alignment horizontal="center" vertical="center" wrapText="1"/>
      <protection/>
    </xf>
    <xf numFmtId="49" fontId="15" fillId="33" borderId="66" xfId="0" applyNumberFormat="1" applyFont="1" applyFill="1" applyBorder="1" applyAlignment="1" applyProtection="1">
      <alignment horizontal="center" vertical="center" wrapText="1"/>
      <protection/>
    </xf>
    <xf numFmtId="49" fontId="15" fillId="33" borderId="58" xfId="0" applyNumberFormat="1" applyFont="1" applyFill="1" applyBorder="1" applyAlignment="1" applyProtection="1">
      <alignment horizontal="center" vertical="center" wrapText="1"/>
      <protection/>
    </xf>
    <xf numFmtId="0" fontId="75" fillId="0" borderId="10" xfId="0" applyFont="1" applyBorder="1" applyAlignment="1">
      <alignment horizontal="center"/>
    </xf>
    <xf numFmtId="0" fontId="75" fillId="0" borderId="10" xfId="0" applyFont="1" applyBorder="1" applyAlignment="1">
      <alignment horizontal="center" wrapText="1"/>
    </xf>
    <xf numFmtId="0" fontId="75" fillId="0" borderId="10" xfId="0" applyFont="1" applyBorder="1" applyAlignment="1">
      <alignment horizontal="right"/>
    </xf>
    <xf numFmtId="49" fontId="15" fillId="33" borderId="10" xfId="0" applyNumberFormat="1" applyFont="1" applyFill="1" applyBorder="1" applyAlignment="1" applyProtection="1">
      <alignment horizontal="center" vertical="center" wrapText="1"/>
      <protection/>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horizontal="right" vertical="center" wrapText="1"/>
      <protection/>
    </xf>
    <xf numFmtId="3" fontId="23" fillId="0" borderId="36" xfId="57" applyNumberFormat="1" applyFont="1" applyBorder="1" applyAlignment="1">
      <alignment horizontal="right" vertical="center" wrapText="1"/>
      <protection/>
    </xf>
    <xf numFmtId="3" fontId="23" fillId="0" borderId="16" xfId="57" applyNumberFormat="1" applyFont="1" applyBorder="1" applyAlignment="1">
      <alignment horizontal="right" vertical="center" wrapText="1"/>
      <protection/>
    </xf>
    <xf numFmtId="3" fontId="23" fillId="0" borderId="21" xfId="57" applyNumberFormat="1" applyFont="1" applyBorder="1" applyAlignment="1">
      <alignment horizontal="right" vertical="center" wrapText="1"/>
      <protection/>
    </xf>
    <xf numFmtId="3" fontId="23" fillId="0" borderId="19" xfId="57" applyNumberFormat="1" applyFont="1" applyBorder="1" applyAlignment="1">
      <alignment horizontal="right"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right"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59" xfId="57" applyFont="1" applyBorder="1" applyAlignment="1">
      <alignment horizontal="right" vertical="center" wrapText="1"/>
      <protection/>
    </xf>
    <xf numFmtId="0" fontId="14" fillId="0" borderId="34" xfId="57" applyFont="1" applyBorder="1" applyAlignment="1">
      <alignment horizontal="right" vertical="center" wrapText="1"/>
      <protection/>
    </xf>
    <xf numFmtId="0" fontId="54"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horizontal="center" vertical="center"/>
    </xf>
    <xf numFmtId="0" fontId="53" fillId="0" borderId="0" xfId="0" applyFont="1" applyAlignment="1">
      <alignment horizontal="righ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52" fillId="0" borderId="0" xfId="0" applyFont="1" applyAlignment="1">
      <alignment/>
    </xf>
    <xf numFmtId="0" fontId="52" fillId="0" borderId="0" xfId="0" applyFont="1" applyAlignment="1">
      <alignment horizontal="center" vertical="center"/>
    </xf>
    <xf numFmtId="0" fontId="52" fillId="0" borderId="0" xfId="0" applyFont="1" applyAlignment="1">
      <alignment horizontal="center"/>
    </xf>
    <xf numFmtId="0" fontId="28"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54">
      <selection activeCell="H101" sqref="H101"/>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6" t="s">
        <v>649</v>
      </c>
    </row>
    <row r="3" spans="2:10" ht="15.75">
      <c r="B3" s="1" t="s">
        <v>766</v>
      </c>
      <c r="C3" s="2" t="s">
        <v>765</v>
      </c>
      <c r="J3" s="2"/>
    </row>
    <row r="4" spans="2:3" ht="15.75">
      <c r="B4" s="1" t="s">
        <v>767</v>
      </c>
      <c r="C4" s="54" t="s">
        <v>768</v>
      </c>
    </row>
    <row r="5" ht="15.75">
      <c r="B5" s="1"/>
    </row>
    <row r="6" spans="2:10" ht="27">
      <c r="B6" s="482" t="s">
        <v>841</v>
      </c>
      <c r="C6" s="482"/>
      <c r="D6" s="482"/>
      <c r="E6" s="482"/>
      <c r="F6" s="482"/>
      <c r="G6" s="482"/>
      <c r="H6" s="482"/>
      <c r="I6" s="482"/>
      <c r="J6"/>
    </row>
    <row r="7" spans="6:7" ht="15.75" hidden="1">
      <c r="F7" s="4"/>
      <c r="G7" s="4"/>
    </row>
    <row r="8" ht="15.75" hidden="1"/>
    <row r="9" ht="24" thickBot="1">
      <c r="I9" s="154" t="s">
        <v>291</v>
      </c>
    </row>
    <row r="10" spans="2:9" ht="44.25" customHeight="1">
      <c r="B10" s="483" t="s">
        <v>93</v>
      </c>
      <c r="C10" s="487" t="s">
        <v>0</v>
      </c>
      <c r="D10" s="487" t="s">
        <v>104</v>
      </c>
      <c r="E10" s="489" t="s">
        <v>771</v>
      </c>
      <c r="F10" s="489" t="s">
        <v>772</v>
      </c>
      <c r="G10" s="491" t="s">
        <v>847</v>
      </c>
      <c r="H10" s="492"/>
      <c r="I10" s="485" t="s">
        <v>851</v>
      </c>
    </row>
    <row r="11" spans="2:9" ht="38.25" customHeight="1" thickBot="1">
      <c r="B11" s="484"/>
      <c r="C11" s="488"/>
      <c r="D11" s="493"/>
      <c r="E11" s="490"/>
      <c r="F11" s="490"/>
      <c r="G11" s="168" t="s">
        <v>1</v>
      </c>
      <c r="H11" s="169" t="s">
        <v>67</v>
      </c>
      <c r="I11" s="486"/>
    </row>
    <row r="12" spans="2:9" s="42" customFormat="1" ht="21" customHeight="1">
      <c r="B12" s="167">
        <v>1</v>
      </c>
      <c r="C12" s="166">
        <v>2</v>
      </c>
      <c r="D12" s="166">
        <v>3</v>
      </c>
      <c r="E12" s="166">
        <v>4</v>
      </c>
      <c r="F12" s="166">
        <v>5</v>
      </c>
      <c r="G12" s="166">
        <v>6</v>
      </c>
      <c r="H12" s="166">
        <v>7</v>
      </c>
      <c r="I12" s="165">
        <v>8</v>
      </c>
    </row>
    <row r="13" spans="2:9" s="56" customFormat="1" ht="34.5" customHeight="1">
      <c r="B13" s="90"/>
      <c r="C13" s="150" t="s">
        <v>210</v>
      </c>
      <c r="D13" s="91"/>
      <c r="E13" s="290"/>
      <c r="F13" s="290"/>
      <c r="G13" s="290"/>
      <c r="H13" s="290"/>
      <c r="I13" s="271"/>
    </row>
    <row r="14" spans="2:9" s="57" customFormat="1" ht="34.5" customHeight="1">
      <c r="B14" s="203" t="s">
        <v>211</v>
      </c>
      <c r="C14" s="204" t="s">
        <v>212</v>
      </c>
      <c r="D14" s="205">
        <v>1001</v>
      </c>
      <c r="E14" s="291">
        <v>333069</v>
      </c>
      <c r="F14" s="291">
        <v>359464</v>
      </c>
      <c r="G14" s="291">
        <v>92157</v>
      </c>
      <c r="H14" s="291">
        <v>83527</v>
      </c>
      <c r="I14" s="306">
        <f>H14/F14*100</f>
        <v>23.236541072263147</v>
      </c>
    </row>
    <row r="15" spans="2:9" s="56" customFormat="1" ht="34.5" customHeight="1">
      <c r="B15" s="90">
        <v>60</v>
      </c>
      <c r="C15" s="150" t="s">
        <v>213</v>
      </c>
      <c r="D15" s="91">
        <v>1002</v>
      </c>
      <c r="E15" s="292"/>
      <c r="F15" s="292"/>
      <c r="G15" s="292"/>
      <c r="H15" s="292">
        <v>0</v>
      </c>
      <c r="I15" s="306"/>
    </row>
    <row r="16" spans="2:9" s="56" customFormat="1" ht="34.5" customHeight="1">
      <c r="B16" s="92">
        <v>600</v>
      </c>
      <c r="C16" s="151" t="s">
        <v>214</v>
      </c>
      <c r="D16" s="93">
        <v>1003</v>
      </c>
      <c r="E16" s="292"/>
      <c r="F16" s="292"/>
      <c r="G16" s="292"/>
      <c r="H16" s="292">
        <v>0</v>
      </c>
      <c r="I16" s="306"/>
    </row>
    <row r="17" spans="2:9" s="56" customFormat="1" ht="34.5" customHeight="1">
      <c r="B17" s="92">
        <v>601</v>
      </c>
      <c r="C17" s="151" t="s">
        <v>215</v>
      </c>
      <c r="D17" s="93">
        <v>1004</v>
      </c>
      <c r="E17" s="293"/>
      <c r="F17" s="292"/>
      <c r="G17" s="292"/>
      <c r="H17" s="292">
        <v>0</v>
      </c>
      <c r="I17" s="306"/>
    </row>
    <row r="18" spans="2:9" s="56" customFormat="1" ht="34.5" customHeight="1">
      <c r="B18" s="92">
        <v>602</v>
      </c>
      <c r="C18" s="151" t="s">
        <v>216</v>
      </c>
      <c r="D18" s="93">
        <v>1005</v>
      </c>
      <c r="E18" s="293"/>
      <c r="F18" s="292"/>
      <c r="G18" s="292"/>
      <c r="H18" s="292">
        <v>0</v>
      </c>
      <c r="I18" s="306"/>
    </row>
    <row r="19" spans="2:9" s="56" customFormat="1" ht="34.5" customHeight="1">
      <c r="B19" s="92">
        <v>603</v>
      </c>
      <c r="C19" s="151" t="s">
        <v>217</v>
      </c>
      <c r="D19" s="93">
        <v>1006</v>
      </c>
      <c r="E19" s="292"/>
      <c r="F19" s="292"/>
      <c r="G19" s="292"/>
      <c r="H19" s="292">
        <v>0</v>
      </c>
      <c r="I19" s="306"/>
    </row>
    <row r="20" spans="2:9" s="56" customFormat="1" ht="34.5" customHeight="1">
      <c r="B20" s="92">
        <v>604</v>
      </c>
      <c r="C20" s="151" t="s">
        <v>218</v>
      </c>
      <c r="D20" s="93">
        <v>1007</v>
      </c>
      <c r="E20" s="292"/>
      <c r="F20" s="292"/>
      <c r="G20" s="292"/>
      <c r="H20" s="292">
        <v>0</v>
      </c>
      <c r="I20" s="306"/>
    </row>
    <row r="21" spans="2:9" s="56" customFormat="1" ht="34.5" customHeight="1">
      <c r="B21" s="92">
        <v>605</v>
      </c>
      <c r="C21" s="151" t="s">
        <v>219</v>
      </c>
      <c r="D21" s="93">
        <v>1008</v>
      </c>
      <c r="E21" s="292"/>
      <c r="F21" s="292"/>
      <c r="G21" s="292"/>
      <c r="H21" s="292">
        <v>0</v>
      </c>
      <c r="I21" s="306"/>
    </row>
    <row r="22" spans="2:9" s="56" customFormat="1" ht="34.5" customHeight="1">
      <c r="B22" s="90">
        <v>61</v>
      </c>
      <c r="C22" s="150" t="s">
        <v>220</v>
      </c>
      <c r="D22" s="91">
        <v>1009</v>
      </c>
      <c r="E22" s="294">
        <v>331133</v>
      </c>
      <c r="F22" s="292">
        <v>357264</v>
      </c>
      <c r="G22" s="292">
        <v>91607</v>
      </c>
      <c r="H22" s="292">
        <v>83044</v>
      </c>
      <c r="I22" s="306">
        <f>H22/F22*100</f>
        <v>23.244435487482644</v>
      </c>
    </row>
    <row r="23" spans="2:9" s="56" customFormat="1" ht="34.5" customHeight="1">
      <c r="B23" s="92">
        <v>610</v>
      </c>
      <c r="C23" s="151" t="s">
        <v>221</v>
      </c>
      <c r="D23" s="93">
        <v>1010</v>
      </c>
      <c r="E23" s="292"/>
      <c r="F23" s="292"/>
      <c r="G23" s="292"/>
      <c r="H23" s="292">
        <v>0</v>
      </c>
      <c r="I23" s="306"/>
    </row>
    <row r="24" spans="2:9" s="56" customFormat="1" ht="34.5" customHeight="1">
      <c r="B24" s="92">
        <v>611</v>
      </c>
      <c r="C24" s="151" t="s">
        <v>222</v>
      </c>
      <c r="D24" s="93">
        <v>1011</v>
      </c>
      <c r="E24" s="292"/>
      <c r="F24" s="292"/>
      <c r="G24" s="292"/>
      <c r="H24" s="292">
        <v>0</v>
      </c>
      <c r="I24" s="306"/>
    </row>
    <row r="25" spans="2:9" s="56" customFormat="1" ht="34.5" customHeight="1">
      <c r="B25" s="92">
        <v>612</v>
      </c>
      <c r="C25" s="151" t="s">
        <v>223</v>
      </c>
      <c r="D25" s="93">
        <v>1012</v>
      </c>
      <c r="E25" s="292"/>
      <c r="F25" s="292"/>
      <c r="G25" s="292"/>
      <c r="H25" s="292">
        <v>0</v>
      </c>
      <c r="I25" s="306"/>
    </row>
    <row r="26" spans="2:9" s="56" customFormat="1" ht="34.5" customHeight="1">
      <c r="B26" s="92">
        <v>613</v>
      </c>
      <c r="C26" s="151" t="s">
        <v>224</v>
      </c>
      <c r="D26" s="93">
        <v>1013</v>
      </c>
      <c r="E26" s="292"/>
      <c r="F26" s="292"/>
      <c r="G26" s="292"/>
      <c r="H26" s="292">
        <v>0</v>
      </c>
      <c r="I26" s="306"/>
    </row>
    <row r="27" spans="2:9" s="56" customFormat="1" ht="34.5" customHeight="1">
      <c r="B27" s="92">
        <v>614</v>
      </c>
      <c r="C27" s="151" t="s">
        <v>225</v>
      </c>
      <c r="D27" s="93">
        <v>1014</v>
      </c>
      <c r="E27" s="292">
        <v>331133</v>
      </c>
      <c r="F27" s="292">
        <v>357264</v>
      </c>
      <c r="G27" s="292">
        <v>91607</v>
      </c>
      <c r="H27" s="292">
        <v>83044</v>
      </c>
      <c r="I27" s="306">
        <f>H27/F27*100</f>
        <v>23.244435487482644</v>
      </c>
    </row>
    <row r="28" spans="2:9" s="56" customFormat="1" ht="34.5" customHeight="1">
      <c r="B28" s="92">
        <v>615</v>
      </c>
      <c r="C28" s="151" t="s">
        <v>226</v>
      </c>
      <c r="D28" s="93">
        <v>1015</v>
      </c>
      <c r="E28" s="294"/>
      <c r="F28" s="292"/>
      <c r="G28" s="292"/>
      <c r="H28" s="292">
        <v>0</v>
      </c>
      <c r="I28" s="306"/>
    </row>
    <row r="29" spans="2:9" s="56" customFormat="1" ht="34.5" customHeight="1">
      <c r="B29" s="92">
        <v>64</v>
      </c>
      <c r="C29" s="150" t="s">
        <v>227</v>
      </c>
      <c r="D29" s="91">
        <v>1016</v>
      </c>
      <c r="E29" s="294">
        <v>1931</v>
      </c>
      <c r="F29" s="292">
        <v>2200</v>
      </c>
      <c r="G29" s="292">
        <v>550</v>
      </c>
      <c r="H29" s="292">
        <v>483</v>
      </c>
      <c r="I29" s="306">
        <f>H29/F29*100</f>
        <v>21.954545454545453</v>
      </c>
    </row>
    <row r="30" spans="2:9" s="56" customFormat="1" ht="34.5" customHeight="1">
      <c r="B30" s="92">
        <v>65</v>
      </c>
      <c r="C30" s="150" t="s">
        <v>228</v>
      </c>
      <c r="D30" s="93">
        <v>1017</v>
      </c>
      <c r="E30" s="292">
        <v>5</v>
      </c>
      <c r="F30" s="295"/>
      <c r="G30" s="295"/>
      <c r="H30" s="292">
        <v>0</v>
      </c>
      <c r="I30" s="306"/>
    </row>
    <row r="31" spans="2:9" s="56" customFormat="1" ht="34.5" customHeight="1">
      <c r="B31" s="90"/>
      <c r="C31" s="150" t="s">
        <v>229</v>
      </c>
      <c r="E31" s="292"/>
      <c r="F31" s="295"/>
      <c r="G31" s="295"/>
      <c r="H31" s="292">
        <v>0</v>
      </c>
      <c r="I31" s="306"/>
    </row>
    <row r="32" spans="2:9" s="56" customFormat="1" ht="39.75" customHeight="1">
      <c r="B32" s="203" t="s">
        <v>230</v>
      </c>
      <c r="C32" s="204" t="s">
        <v>231</v>
      </c>
      <c r="D32" s="205">
        <v>1018</v>
      </c>
      <c r="E32" s="296">
        <v>407435</v>
      </c>
      <c r="F32" s="296">
        <v>377005</v>
      </c>
      <c r="G32" s="296">
        <v>92116</v>
      </c>
      <c r="H32" s="296">
        <v>84607</v>
      </c>
      <c r="I32" s="306">
        <f>H32/F32*100</f>
        <v>22.441877428681316</v>
      </c>
    </row>
    <row r="33" spans="2:9" s="56" customFormat="1" ht="34.5" customHeight="1">
      <c r="B33" s="92">
        <v>50</v>
      </c>
      <c r="C33" s="151" t="s">
        <v>232</v>
      </c>
      <c r="D33" s="208">
        <v>1019</v>
      </c>
      <c r="E33" s="292"/>
      <c r="F33" s="292"/>
      <c r="G33" s="292"/>
      <c r="H33" s="292">
        <v>0</v>
      </c>
      <c r="I33" s="306"/>
    </row>
    <row r="34" spans="2:9" s="56" customFormat="1" ht="34.5" customHeight="1">
      <c r="B34" s="92">
        <v>62</v>
      </c>
      <c r="C34" s="151" t="s">
        <v>233</v>
      </c>
      <c r="D34" s="93">
        <v>1020</v>
      </c>
      <c r="E34" s="294">
        <v>5014</v>
      </c>
      <c r="F34" s="292">
        <v>15000</v>
      </c>
      <c r="G34" s="292">
        <v>6000</v>
      </c>
      <c r="H34" s="292">
        <v>4632</v>
      </c>
      <c r="I34" s="306">
        <f>H34/F34*100</f>
        <v>30.880000000000003</v>
      </c>
    </row>
    <row r="35" spans="2:9" s="56" customFormat="1" ht="34.5" customHeight="1">
      <c r="B35" s="92">
        <v>630</v>
      </c>
      <c r="C35" s="151" t="s">
        <v>234</v>
      </c>
      <c r="D35" s="208">
        <v>1021</v>
      </c>
      <c r="E35" s="294"/>
      <c r="F35" s="292"/>
      <c r="G35" s="292"/>
      <c r="H35" s="292">
        <v>0</v>
      </c>
      <c r="I35" s="306"/>
    </row>
    <row r="36" spans="2:9" s="56" customFormat="1" ht="34.5" customHeight="1">
      <c r="B36" s="92">
        <v>631</v>
      </c>
      <c r="C36" s="151" t="s">
        <v>235</v>
      </c>
      <c r="D36" s="93">
        <v>1022</v>
      </c>
      <c r="E36" s="292"/>
      <c r="F36" s="292"/>
      <c r="G36" s="292"/>
      <c r="H36" s="292">
        <v>0</v>
      </c>
      <c r="I36" s="306"/>
    </row>
    <row r="37" spans="2:9" s="56" customFormat="1" ht="34.5" customHeight="1">
      <c r="B37" s="92" t="s">
        <v>236</v>
      </c>
      <c r="C37" s="151" t="s">
        <v>237</v>
      </c>
      <c r="D37" s="93">
        <v>1023</v>
      </c>
      <c r="E37" s="292">
        <v>37397</v>
      </c>
      <c r="F37" s="292">
        <v>40000</v>
      </c>
      <c r="G37" s="292">
        <v>10000</v>
      </c>
      <c r="H37" s="292">
        <v>9003</v>
      </c>
      <c r="I37" s="306">
        <f>H37/F37*100</f>
        <v>22.5075</v>
      </c>
    </row>
    <row r="38" spans="2:9" s="56" customFormat="1" ht="34.5" customHeight="1">
      <c r="B38" s="92">
        <v>513</v>
      </c>
      <c r="C38" s="151" t="s">
        <v>238</v>
      </c>
      <c r="D38" s="93">
        <v>1024</v>
      </c>
      <c r="E38" s="294">
        <v>55166</v>
      </c>
      <c r="F38" s="292">
        <v>62000</v>
      </c>
      <c r="G38" s="292">
        <v>16000</v>
      </c>
      <c r="H38" s="292">
        <v>10853</v>
      </c>
      <c r="I38" s="306">
        <f>H38/F38*100</f>
        <v>17.50483870967742</v>
      </c>
    </row>
    <row r="39" spans="2:9" s="56" customFormat="1" ht="34.5" customHeight="1">
      <c r="B39" s="92">
        <v>52</v>
      </c>
      <c r="C39" s="151" t="s">
        <v>239</v>
      </c>
      <c r="D39" s="93">
        <v>1025</v>
      </c>
      <c r="E39" s="294">
        <v>164090</v>
      </c>
      <c r="F39" s="292">
        <v>166505</v>
      </c>
      <c r="G39" s="292">
        <v>41116</v>
      </c>
      <c r="H39" s="292">
        <v>40190</v>
      </c>
      <c r="I39" s="306">
        <f>H39/F39*100</f>
        <v>24.137413290892166</v>
      </c>
    </row>
    <row r="40" spans="2:9" s="56" customFormat="1" ht="34.5" customHeight="1">
      <c r="B40" s="92">
        <v>53</v>
      </c>
      <c r="C40" s="151" t="s">
        <v>240</v>
      </c>
      <c r="D40" s="93">
        <v>1026</v>
      </c>
      <c r="E40" s="292">
        <v>33628</v>
      </c>
      <c r="F40" s="292">
        <v>40000</v>
      </c>
      <c r="G40" s="292">
        <v>10000</v>
      </c>
      <c r="H40" s="292">
        <v>8295</v>
      </c>
      <c r="I40" s="306">
        <f>H40/F40*100</f>
        <v>20.7375</v>
      </c>
    </row>
    <row r="41" spans="2:9" s="56" customFormat="1" ht="34.5" customHeight="1">
      <c r="B41" s="92">
        <v>540</v>
      </c>
      <c r="C41" s="151" t="s">
        <v>241</v>
      </c>
      <c r="D41" s="93">
        <v>1027</v>
      </c>
      <c r="E41" s="294">
        <v>95971</v>
      </c>
      <c r="F41" s="292">
        <v>60000</v>
      </c>
      <c r="G41" s="292">
        <v>15000</v>
      </c>
      <c r="H41" s="292">
        <v>13885</v>
      </c>
      <c r="I41" s="306">
        <f>H41/F41*100</f>
        <v>23.141666666666666</v>
      </c>
    </row>
    <row r="42" spans="2:9" s="56" customFormat="1" ht="34.5" customHeight="1">
      <c r="B42" s="92" t="s">
        <v>242</v>
      </c>
      <c r="C42" s="151" t="s">
        <v>243</v>
      </c>
      <c r="D42" s="93">
        <v>1028</v>
      </c>
      <c r="E42" s="294"/>
      <c r="F42" s="297"/>
      <c r="G42" s="297"/>
      <c r="H42" s="297">
        <v>0</v>
      </c>
      <c r="I42" s="306"/>
    </row>
    <row r="43" spans="2:9" s="59" customFormat="1" ht="34.5" customHeight="1">
      <c r="B43" s="92">
        <v>55</v>
      </c>
      <c r="C43" s="151" t="s">
        <v>244</v>
      </c>
      <c r="D43" s="93">
        <v>1029</v>
      </c>
      <c r="E43" s="298">
        <v>26197</v>
      </c>
      <c r="F43" s="299">
        <v>23500</v>
      </c>
      <c r="G43" s="299">
        <v>6000</v>
      </c>
      <c r="H43" s="298">
        <v>7013</v>
      </c>
      <c r="I43" s="306">
        <f>H43/F43*100</f>
        <v>29.842553191489362</v>
      </c>
    </row>
    <row r="44" spans="2:9" s="59" customFormat="1" ht="34.5" customHeight="1">
      <c r="B44" s="203"/>
      <c r="C44" s="204" t="s">
        <v>245</v>
      </c>
      <c r="D44" s="205">
        <v>1030</v>
      </c>
      <c r="E44" s="300"/>
      <c r="F44" s="300"/>
      <c r="G44" s="300">
        <f>G14-G32</f>
        <v>41</v>
      </c>
      <c r="H44" s="300"/>
      <c r="I44" s="306"/>
    </row>
    <row r="45" spans="2:9" s="59" customFormat="1" ht="34.5" customHeight="1">
      <c r="B45" s="203"/>
      <c r="C45" s="204" t="s">
        <v>246</v>
      </c>
      <c r="D45" s="205">
        <v>1031</v>
      </c>
      <c r="E45" s="300">
        <v>74366</v>
      </c>
      <c r="F45" s="301">
        <v>17541</v>
      </c>
      <c r="G45" s="300"/>
      <c r="H45" s="302">
        <v>1080</v>
      </c>
      <c r="I45" s="306">
        <f>H45/F45*100</f>
        <v>6.157003591585428</v>
      </c>
    </row>
    <row r="46" spans="2:9" s="59" customFormat="1" ht="34.5" customHeight="1">
      <c r="B46" s="203">
        <v>66</v>
      </c>
      <c r="C46" s="204" t="s">
        <v>247</v>
      </c>
      <c r="D46" s="205">
        <v>1032</v>
      </c>
      <c r="E46" s="300">
        <v>35043</v>
      </c>
      <c r="F46" s="300">
        <v>18500</v>
      </c>
      <c r="G46" s="300">
        <v>8000</v>
      </c>
      <c r="H46" s="300">
        <v>3368</v>
      </c>
      <c r="I46" s="306">
        <f>H46/F46*100</f>
        <v>18.205405405405408</v>
      </c>
    </row>
    <row r="47" spans="2:9" s="59" customFormat="1" ht="34.5" customHeight="1">
      <c r="B47" s="90" t="s">
        <v>248</v>
      </c>
      <c r="C47" s="150" t="s">
        <v>249</v>
      </c>
      <c r="D47" s="207">
        <v>1033</v>
      </c>
      <c r="E47" s="298"/>
      <c r="F47" s="298"/>
      <c r="G47" s="298"/>
      <c r="H47" s="298">
        <v>0</v>
      </c>
      <c r="I47" s="306"/>
    </row>
    <row r="48" spans="2:9" s="59" customFormat="1" ht="34.5" customHeight="1">
      <c r="B48" s="92">
        <v>660</v>
      </c>
      <c r="C48" s="151" t="s">
        <v>250</v>
      </c>
      <c r="D48" s="208">
        <v>1034</v>
      </c>
      <c r="E48" s="298"/>
      <c r="F48" s="298"/>
      <c r="G48" s="298"/>
      <c r="H48" s="298">
        <v>0</v>
      </c>
      <c r="I48" s="306"/>
    </row>
    <row r="49" spans="2:9" s="59" customFormat="1" ht="34.5" customHeight="1">
      <c r="B49" s="92">
        <v>661</v>
      </c>
      <c r="C49" s="151" t="s">
        <v>251</v>
      </c>
      <c r="D49" s="208">
        <v>1035</v>
      </c>
      <c r="E49" s="298"/>
      <c r="F49" s="51"/>
      <c r="G49" s="303"/>
      <c r="H49" s="298">
        <v>0</v>
      </c>
      <c r="I49" s="306"/>
    </row>
    <row r="50" spans="2:9" s="59" customFormat="1" ht="34.5" customHeight="1">
      <c r="B50" s="92">
        <v>665</v>
      </c>
      <c r="C50" s="151" t="s">
        <v>252</v>
      </c>
      <c r="D50" s="93">
        <v>1036</v>
      </c>
      <c r="E50" s="298"/>
      <c r="F50" s="298"/>
      <c r="G50" s="298"/>
      <c r="H50" s="298">
        <v>0</v>
      </c>
      <c r="I50" s="306"/>
    </row>
    <row r="51" spans="2:9" s="59" customFormat="1" ht="34.5" customHeight="1">
      <c r="B51" s="92">
        <v>669</v>
      </c>
      <c r="C51" s="151" t="s">
        <v>253</v>
      </c>
      <c r="D51" s="93">
        <v>1037</v>
      </c>
      <c r="E51" s="298"/>
      <c r="F51" s="298"/>
      <c r="G51" s="298"/>
      <c r="H51" s="298">
        <v>0</v>
      </c>
      <c r="I51" s="306"/>
    </row>
    <row r="52" spans="2:9" s="59" customFormat="1" ht="34.5" customHeight="1">
      <c r="B52" s="90">
        <v>662</v>
      </c>
      <c r="C52" s="150" t="s">
        <v>254</v>
      </c>
      <c r="D52" s="91">
        <v>1038</v>
      </c>
      <c r="E52" s="298">
        <v>35036</v>
      </c>
      <c r="F52" s="298">
        <v>30000</v>
      </c>
      <c r="G52" s="298">
        <v>8000</v>
      </c>
      <c r="H52" s="298">
        <v>3368</v>
      </c>
      <c r="I52" s="306">
        <f>H52/F52*100</f>
        <v>11.226666666666667</v>
      </c>
    </row>
    <row r="53" spans="2:9" s="59" customFormat="1" ht="34.5" customHeight="1">
      <c r="B53" s="90" t="s">
        <v>255</v>
      </c>
      <c r="C53" s="150" t="s">
        <v>256</v>
      </c>
      <c r="D53" s="91">
        <v>1039</v>
      </c>
      <c r="E53" s="298">
        <v>7</v>
      </c>
      <c r="F53" s="297"/>
      <c r="G53" s="298"/>
      <c r="H53" s="297">
        <v>0</v>
      </c>
      <c r="I53" s="306"/>
    </row>
    <row r="54" spans="2:9" s="59" customFormat="1" ht="34.5" customHeight="1">
      <c r="B54" s="203">
        <v>56</v>
      </c>
      <c r="C54" s="204" t="s">
        <v>257</v>
      </c>
      <c r="D54" s="205">
        <v>1040</v>
      </c>
      <c r="E54" s="300">
        <v>6404</v>
      </c>
      <c r="F54" s="300">
        <v>6000</v>
      </c>
      <c r="G54" s="300">
        <v>1500</v>
      </c>
      <c r="H54" s="300">
        <v>50</v>
      </c>
      <c r="I54" s="306">
        <f>H54/F54*100</f>
        <v>0.8333333333333334</v>
      </c>
    </row>
    <row r="55" spans="2:9" ht="34.5" customHeight="1">
      <c r="B55" s="90" t="s">
        <v>258</v>
      </c>
      <c r="C55" s="150" t="s">
        <v>673</v>
      </c>
      <c r="D55" s="91">
        <v>1041</v>
      </c>
      <c r="E55" s="298"/>
      <c r="F55" s="298"/>
      <c r="G55" s="298"/>
      <c r="H55" s="298">
        <v>0</v>
      </c>
      <c r="I55" s="306"/>
    </row>
    <row r="56" spans="2:9" ht="34.5" customHeight="1">
      <c r="B56" s="92">
        <v>560</v>
      </c>
      <c r="C56" s="151" t="s">
        <v>259</v>
      </c>
      <c r="D56" s="208">
        <v>1042</v>
      </c>
      <c r="E56" s="298"/>
      <c r="F56" s="298"/>
      <c r="G56" s="298"/>
      <c r="H56" s="298">
        <v>0</v>
      </c>
      <c r="I56" s="306"/>
    </row>
    <row r="57" spans="2:9" ht="34.5" customHeight="1">
      <c r="B57" s="92">
        <v>561</v>
      </c>
      <c r="C57" s="151" t="s">
        <v>260</v>
      </c>
      <c r="D57" s="208">
        <v>1043</v>
      </c>
      <c r="E57" s="298"/>
      <c r="F57" s="298"/>
      <c r="G57" s="298"/>
      <c r="H57" s="298">
        <v>0</v>
      </c>
      <c r="I57" s="306"/>
    </row>
    <row r="58" spans="2:9" ht="34.5" customHeight="1">
      <c r="B58" s="92">
        <v>565</v>
      </c>
      <c r="C58" s="151" t="s">
        <v>261</v>
      </c>
      <c r="D58" s="208">
        <v>1044</v>
      </c>
      <c r="E58" s="298"/>
      <c r="F58" s="298"/>
      <c r="G58" s="298"/>
      <c r="H58" s="298">
        <v>0</v>
      </c>
      <c r="I58" s="306"/>
    </row>
    <row r="59" spans="2:9" ht="34.5" customHeight="1">
      <c r="B59" s="92" t="s">
        <v>262</v>
      </c>
      <c r="C59" s="151" t="s">
        <v>263</v>
      </c>
      <c r="D59" s="93">
        <v>1045</v>
      </c>
      <c r="E59" s="298"/>
      <c r="F59" s="298"/>
      <c r="G59" s="298"/>
      <c r="H59" s="298">
        <v>0</v>
      </c>
      <c r="I59" s="306"/>
    </row>
    <row r="60" spans="2:9" ht="34.5" customHeight="1">
      <c r="B60" s="92">
        <v>562</v>
      </c>
      <c r="C60" s="150" t="s">
        <v>264</v>
      </c>
      <c r="D60" s="91">
        <v>1046</v>
      </c>
      <c r="E60" s="298">
        <v>6384</v>
      </c>
      <c r="F60" s="298">
        <v>6000</v>
      </c>
      <c r="G60" s="298">
        <v>1500</v>
      </c>
      <c r="H60" s="298">
        <v>45</v>
      </c>
      <c r="I60" s="306">
        <f>H60/F60*100</f>
        <v>0.75</v>
      </c>
    </row>
    <row r="61" spans="2:9" ht="34.5" customHeight="1">
      <c r="B61" s="90" t="s">
        <v>265</v>
      </c>
      <c r="C61" s="150" t="s">
        <v>266</v>
      </c>
      <c r="D61" s="91">
        <v>1047</v>
      </c>
      <c r="E61" s="298">
        <v>20</v>
      </c>
      <c r="F61" s="298"/>
      <c r="G61" s="298"/>
      <c r="H61" s="298">
        <v>5</v>
      </c>
      <c r="I61" s="306"/>
    </row>
    <row r="62" spans="2:9" ht="34.5" customHeight="1">
      <c r="B62" s="203"/>
      <c r="C62" s="204" t="s">
        <v>267</v>
      </c>
      <c r="D62" s="205">
        <v>1048</v>
      </c>
      <c r="E62" s="300">
        <v>28639</v>
      </c>
      <c r="F62" s="300">
        <v>24000</v>
      </c>
      <c r="G62" s="300">
        <v>6500</v>
      </c>
      <c r="H62" s="300">
        <v>3318</v>
      </c>
      <c r="I62" s="306">
        <f>H62/F62*100</f>
        <v>13.825000000000001</v>
      </c>
    </row>
    <row r="63" spans="2:9" ht="34.5" customHeight="1">
      <c r="B63" s="203"/>
      <c r="C63" s="204" t="s">
        <v>268</v>
      </c>
      <c r="D63" s="205">
        <v>1049</v>
      </c>
      <c r="E63" s="300"/>
      <c r="F63" s="300"/>
      <c r="G63" s="300"/>
      <c r="H63" s="300">
        <v>0</v>
      </c>
      <c r="I63" s="306"/>
    </row>
    <row r="64" spans="2:9" ht="34.5" customHeight="1">
      <c r="B64" s="92" t="s">
        <v>269</v>
      </c>
      <c r="C64" s="151" t="s">
        <v>270</v>
      </c>
      <c r="D64" s="93">
        <v>1050</v>
      </c>
      <c r="E64" s="298"/>
      <c r="F64" s="298"/>
      <c r="G64" s="298"/>
      <c r="H64" s="298">
        <v>0</v>
      </c>
      <c r="I64" s="306"/>
    </row>
    <row r="65" spans="2:9" ht="34.5" customHeight="1">
      <c r="B65" s="92" t="s">
        <v>271</v>
      </c>
      <c r="C65" s="151" t="s">
        <v>272</v>
      </c>
      <c r="D65" s="208">
        <v>1051</v>
      </c>
      <c r="E65" s="298">
        <v>10013</v>
      </c>
      <c r="F65" s="298"/>
      <c r="G65" s="298"/>
      <c r="H65" s="298">
        <v>0</v>
      </c>
      <c r="I65" s="306"/>
    </row>
    <row r="66" spans="2:9" ht="34.5" customHeight="1">
      <c r="B66" s="203" t="s">
        <v>273</v>
      </c>
      <c r="C66" s="204" t="s">
        <v>274</v>
      </c>
      <c r="D66" s="205">
        <v>1052</v>
      </c>
      <c r="E66" s="300">
        <v>753</v>
      </c>
      <c r="F66" s="300">
        <v>2500</v>
      </c>
      <c r="G66" s="300">
        <v>1000</v>
      </c>
      <c r="H66" s="300">
        <v>1519</v>
      </c>
      <c r="I66" s="306">
        <f>H66/F66*100</f>
        <v>60.760000000000005</v>
      </c>
    </row>
    <row r="67" spans="2:9" ht="34.5" customHeight="1">
      <c r="B67" s="203" t="s">
        <v>275</v>
      </c>
      <c r="C67" s="204" t="s">
        <v>276</v>
      </c>
      <c r="D67" s="205">
        <v>1053</v>
      </c>
      <c r="E67" s="300">
        <v>3645</v>
      </c>
      <c r="F67" s="300">
        <v>8766</v>
      </c>
      <c r="G67" s="300">
        <v>666</v>
      </c>
      <c r="H67" s="300">
        <v>336</v>
      </c>
      <c r="I67" s="306">
        <f>H67/F67*100</f>
        <v>3.8329911019849416</v>
      </c>
    </row>
    <row r="68" spans="2:9" ht="34.5" customHeight="1">
      <c r="B68" s="209"/>
      <c r="C68" s="210" t="s">
        <v>277</v>
      </c>
      <c r="D68" s="208">
        <v>1054</v>
      </c>
      <c r="E68" s="304"/>
      <c r="F68" s="304">
        <v>193</v>
      </c>
      <c r="G68" s="304">
        <v>6875</v>
      </c>
      <c r="H68" s="304">
        <v>3421</v>
      </c>
      <c r="I68" s="306">
        <f>H68/F68*100</f>
        <v>1772.5388601036268</v>
      </c>
    </row>
    <row r="69" spans="2:9" ht="34.5" customHeight="1">
      <c r="B69" s="209"/>
      <c r="C69" s="210" t="s">
        <v>278</v>
      </c>
      <c r="D69" s="208">
        <v>1055</v>
      </c>
      <c r="E69" s="304">
        <v>48619</v>
      </c>
      <c r="F69" s="304"/>
      <c r="G69" s="304"/>
      <c r="H69" s="304"/>
      <c r="I69" s="306"/>
    </row>
    <row r="70" spans="2:9" ht="34.5" customHeight="1">
      <c r="B70" s="92" t="s">
        <v>151</v>
      </c>
      <c r="C70" s="151" t="s">
        <v>279</v>
      </c>
      <c r="D70" s="93">
        <v>1056</v>
      </c>
      <c r="E70" s="298"/>
      <c r="F70" s="298"/>
      <c r="G70" s="298"/>
      <c r="H70" s="298"/>
      <c r="I70" s="306"/>
    </row>
    <row r="71" spans="2:9" ht="34.5" customHeight="1">
      <c r="B71" s="92" t="s">
        <v>152</v>
      </c>
      <c r="C71" s="151" t="s">
        <v>280</v>
      </c>
      <c r="D71" s="208">
        <v>1057</v>
      </c>
      <c r="E71" s="298"/>
      <c r="F71" s="298"/>
      <c r="G71" s="298"/>
      <c r="H71" s="298"/>
      <c r="I71" s="306"/>
    </row>
    <row r="72" spans="2:9" ht="34.5" customHeight="1">
      <c r="B72" s="203"/>
      <c r="C72" s="204" t="s">
        <v>281</v>
      </c>
      <c r="D72" s="205">
        <v>1058</v>
      </c>
      <c r="E72" s="300"/>
      <c r="F72" s="300">
        <v>193</v>
      </c>
      <c r="G72" s="300">
        <v>6875</v>
      </c>
      <c r="H72" s="300">
        <v>3421</v>
      </c>
      <c r="I72" s="306">
        <f>H72/F72*100</f>
        <v>1772.5388601036268</v>
      </c>
    </row>
    <row r="73" spans="2:9" ht="34.5" customHeight="1">
      <c r="B73" s="211"/>
      <c r="C73" s="206" t="s">
        <v>282</v>
      </c>
      <c r="D73" s="205">
        <v>1059</v>
      </c>
      <c r="E73" s="300">
        <v>48619</v>
      </c>
      <c r="F73" s="300"/>
      <c r="G73" s="300"/>
      <c r="H73" s="300"/>
      <c r="I73" s="306"/>
    </row>
    <row r="74" spans="2:9" ht="34.5" customHeight="1">
      <c r="B74" s="92"/>
      <c r="C74" s="152" t="s">
        <v>283</v>
      </c>
      <c r="D74" s="93"/>
      <c r="E74" s="298"/>
      <c r="F74" s="298">
        <v>29</v>
      </c>
      <c r="G74" s="298"/>
      <c r="H74" s="298"/>
      <c r="I74" s="306">
        <f>H74/F74*100</f>
        <v>0</v>
      </c>
    </row>
    <row r="75" spans="2:9" ht="34.5" customHeight="1">
      <c r="B75" s="92">
        <v>721</v>
      </c>
      <c r="C75" s="152" t="s">
        <v>284</v>
      </c>
      <c r="D75" s="93">
        <v>1060</v>
      </c>
      <c r="E75" s="298"/>
      <c r="F75" s="298"/>
      <c r="G75" s="298"/>
      <c r="H75" s="298"/>
      <c r="I75" s="306"/>
    </row>
    <row r="76" spans="2:9" ht="34.5" customHeight="1">
      <c r="B76" s="92" t="s">
        <v>285</v>
      </c>
      <c r="C76" s="152" t="s">
        <v>286</v>
      </c>
      <c r="D76" s="208">
        <v>1061</v>
      </c>
      <c r="E76" s="298">
        <v>4474</v>
      </c>
      <c r="F76" s="298"/>
      <c r="G76" s="298"/>
      <c r="H76" s="298"/>
      <c r="I76" s="306"/>
    </row>
    <row r="77" spans="2:9" ht="34.5" customHeight="1">
      <c r="B77" s="92" t="s">
        <v>285</v>
      </c>
      <c r="C77" s="152" t="s">
        <v>287</v>
      </c>
      <c r="D77" s="208">
        <v>1062</v>
      </c>
      <c r="E77" s="298"/>
      <c r="F77" s="298"/>
      <c r="G77" s="298"/>
      <c r="H77" s="298"/>
      <c r="I77" s="306"/>
    </row>
    <row r="78" spans="2:9" ht="34.5" customHeight="1">
      <c r="B78" s="92">
        <v>723</v>
      </c>
      <c r="C78" s="152" t="s">
        <v>288</v>
      </c>
      <c r="D78" s="93">
        <v>1063</v>
      </c>
      <c r="E78" s="298"/>
      <c r="F78" s="298"/>
      <c r="G78" s="298"/>
      <c r="H78" s="298"/>
      <c r="I78" s="306"/>
    </row>
    <row r="79" spans="2:9" ht="34.5" customHeight="1">
      <c r="B79" s="203"/>
      <c r="C79" s="206" t="s">
        <v>674</v>
      </c>
      <c r="D79" s="205">
        <v>1064</v>
      </c>
      <c r="E79" s="300"/>
      <c r="F79" s="300">
        <v>164</v>
      </c>
      <c r="G79" s="300">
        <v>6875</v>
      </c>
      <c r="H79" s="300">
        <v>3421</v>
      </c>
      <c r="I79" s="306">
        <f>H79/F79*100</f>
        <v>2085.9756097560976</v>
      </c>
    </row>
    <row r="80" spans="2:9" ht="34.5" customHeight="1">
      <c r="B80" s="211"/>
      <c r="C80" s="206" t="s">
        <v>675</v>
      </c>
      <c r="D80" s="205">
        <v>1065</v>
      </c>
      <c r="E80" s="300">
        <v>53093</v>
      </c>
      <c r="F80" s="300"/>
      <c r="G80" s="300"/>
      <c r="H80" s="300"/>
      <c r="I80" s="306"/>
    </row>
    <row r="81" spans="2:9" ht="34.5" customHeight="1">
      <c r="B81" s="94"/>
      <c r="C81" s="152" t="s">
        <v>289</v>
      </c>
      <c r="D81" s="93">
        <v>1066</v>
      </c>
      <c r="E81" s="298"/>
      <c r="F81" s="298"/>
      <c r="G81" s="298"/>
      <c r="H81" s="298"/>
      <c r="I81" s="306"/>
    </row>
    <row r="82" spans="2:9" ht="34.5" customHeight="1">
      <c r="B82" s="94"/>
      <c r="C82" s="152" t="s">
        <v>290</v>
      </c>
      <c r="D82" s="93">
        <v>1067</v>
      </c>
      <c r="E82" s="298"/>
      <c r="F82" s="298">
        <v>82</v>
      </c>
      <c r="G82" s="298"/>
      <c r="H82" s="298"/>
      <c r="I82" s="306">
        <f>H82/F82*100</f>
        <v>0</v>
      </c>
    </row>
    <row r="83" spans="2:9" ht="34.5" customHeight="1">
      <c r="B83" s="94"/>
      <c r="C83" s="152" t="s">
        <v>676</v>
      </c>
      <c r="D83" s="93">
        <v>1068</v>
      </c>
      <c r="E83" s="298"/>
      <c r="F83" s="298"/>
      <c r="G83" s="298"/>
      <c r="H83" s="298"/>
      <c r="I83" s="306"/>
    </row>
    <row r="84" spans="2:9" ht="34.5" customHeight="1">
      <c r="B84" s="94"/>
      <c r="C84" s="152" t="s">
        <v>677</v>
      </c>
      <c r="D84" s="93">
        <v>1069</v>
      </c>
      <c r="E84" s="298"/>
      <c r="F84" s="298"/>
      <c r="G84" s="298"/>
      <c r="H84" s="298"/>
      <c r="I84" s="306"/>
    </row>
    <row r="85" spans="2:9" ht="34.5" customHeight="1">
      <c r="B85" s="94"/>
      <c r="C85" s="152" t="s">
        <v>678</v>
      </c>
      <c r="D85" s="208"/>
      <c r="E85" s="298"/>
      <c r="F85" s="298"/>
      <c r="G85" s="298"/>
      <c r="H85" s="298"/>
      <c r="I85" s="306"/>
    </row>
    <row r="86" spans="2:9" ht="34.5" customHeight="1">
      <c r="B86" s="94"/>
      <c r="C86" s="152" t="s">
        <v>153</v>
      </c>
      <c r="D86" s="208">
        <v>1070</v>
      </c>
      <c r="E86" s="298"/>
      <c r="F86" s="298"/>
      <c r="G86" s="298"/>
      <c r="H86" s="298"/>
      <c r="I86" s="306"/>
    </row>
    <row r="87" spans="2:9" ht="34.5" customHeight="1" thickBot="1">
      <c r="B87" s="95"/>
      <c r="C87" s="153" t="s">
        <v>154</v>
      </c>
      <c r="D87" s="147">
        <v>1071</v>
      </c>
      <c r="E87" s="305"/>
      <c r="F87" s="305"/>
      <c r="G87" s="305"/>
      <c r="H87" s="305"/>
      <c r="I87" s="306"/>
    </row>
    <row r="88" spans="4:5" ht="15.75">
      <c r="D88" s="213"/>
      <c r="E88" s="198"/>
    </row>
    <row r="89" spans="2:9" ht="18.75">
      <c r="B89" s="2" t="s">
        <v>855</v>
      </c>
      <c r="D89" s="213"/>
      <c r="E89" s="212"/>
      <c r="F89" s="62"/>
      <c r="G89" s="59" t="s">
        <v>856</v>
      </c>
      <c r="H89" s="63"/>
      <c r="I89" s="59"/>
    </row>
    <row r="90" ht="18.75">
      <c r="D90" s="212"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4"/>
  <sheetViews>
    <sheetView zoomScale="75" zoomScaleNormal="75" zoomScalePageLayoutView="0" workbookViewId="0" topLeftCell="A1">
      <selection activeCell="H44" sqref="H44"/>
    </sheetView>
  </sheetViews>
  <sheetFormatPr defaultColWidth="9.140625" defaultRowHeight="12.75"/>
  <cols>
    <col min="1" max="1" width="9.140625" style="21" customWidth="1"/>
    <col min="2" max="2" width="31.7109375" style="21" customWidth="1"/>
    <col min="3" max="3" width="28.28125" style="21" bestFit="1" customWidth="1"/>
    <col min="4" max="4" width="12.8515625" style="21" customWidth="1"/>
    <col min="5" max="5" width="16.7109375" style="21" customWidth="1"/>
    <col min="6" max="6" width="19.421875" style="21" customWidth="1"/>
    <col min="7" max="8" width="27.28125" style="21" customWidth="1"/>
    <col min="9" max="10" width="13.7109375" style="21" customWidth="1"/>
    <col min="11" max="11" width="16.57421875" style="21" customWidth="1"/>
    <col min="12" max="22" width="13.7109375" style="21" customWidth="1"/>
    <col min="23" max="16384" width="9.140625" style="21" customWidth="1"/>
  </cols>
  <sheetData>
    <row r="2" ht="15.75">
      <c r="V2" s="16" t="s">
        <v>642</v>
      </c>
    </row>
    <row r="4" spans="2:3" ht="15.75">
      <c r="B4" s="1" t="s">
        <v>766</v>
      </c>
      <c r="C4" t="s">
        <v>765</v>
      </c>
    </row>
    <row r="5" spans="2:3" ht="15.75">
      <c r="B5" s="1" t="s">
        <v>767</v>
      </c>
      <c r="C5" s="402" t="s">
        <v>768</v>
      </c>
    </row>
    <row r="6" ht="15.75">
      <c r="B6" s="13" t="s">
        <v>208</v>
      </c>
    </row>
    <row r="7" ht="15.75">
      <c r="A7" s="13"/>
    </row>
    <row r="8" spans="1:22" ht="20.25">
      <c r="A8" s="13"/>
      <c r="B8" s="567" t="s">
        <v>74</v>
      </c>
      <c r="C8" s="567"/>
      <c r="D8" s="567"/>
      <c r="E8" s="567"/>
      <c r="F8" s="567"/>
      <c r="G8" s="567"/>
      <c r="H8" s="567"/>
      <c r="I8" s="567"/>
      <c r="J8" s="567"/>
      <c r="K8" s="567"/>
      <c r="L8" s="567"/>
      <c r="M8" s="567"/>
      <c r="N8" s="567"/>
      <c r="O8" s="567"/>
      <c r="P8" s="567"/>
      <c r="Q8" s="567"/>
      <c r="R8" s="567"/>
      <c r="S8" s="567"/>
      <c r="T8" s="567"/>
      <c r="U8" s="567"/>
      <c r="V8" s="567"/>
    </row>
    <row r="9" spans="4:14" ht="16.5" thickBot="1">
      <c r="D9" s="23"/>
      <c r="E9" s="23"/>
      <c r="F9" s="23"/>
      <c r="G9" s="23"/>
      <c r="H9" s="23"/>
      <c r="I9" s="23"/>
      <c r="J9" s="23"/>
      <c r="K9" s="23"/>
      <c r="L9" s="23"/>
      <c r="M9" s="23"/>
      <c r="N9" s="23"/>
    </row>
    <row r="10" spans="2:22" ht="38.25" customHeight="1">
      <c r="B10" s="580" t="s">
        <v>40</v>
      </c>
      <c r="C10" s="582" t="s">
        <v>41</v>
      </c>
      <c r="D10" s="584" t="s">
        <v>42</v>
      </c>
      <c r="E10" s="509" t="s">
        <v>633</v>
      </c>
      <c r="F10" s="509" t="s">
        <v>652</v>
      </c>
      <c r="G10" s="509" t="s">
        <v>91</v>
      </c>
      <c r="H10" s="509" t="s">
        <v>92</v>
      </c>
      <c r="I10" s="509" t="s">
        <v>755</v>
      </c>
      <c r="J10" s="509" t="s">
        <v>43</v>
      </c>
      <c r="K10" s="509" t="s">
        <v>756</v>
      </c>
      <c r="L10" s="509" t="s">
        <v>44</v>
      </c>
      <c r="M10" s="509" t="s">
        <v>45</v>
      </c>
      <c r="N10" s="509" t="s">
        <v>46</v>
      </c>
      <c r="O10" s="521" t="s">
        <v>77</v>
      </c>
      <c r="P10" s="522"/>
      <c r="Q10" s="522"/>
      <c r="R10" s="522"/>
      <c r="S10" s="522"/>
      <c r="T10" s="522"/>
      <c r="U10" s="522"/>
      <c r="V10" s="550"/>
    </row>
    <row r="11" spans="2:22" ht="48.75" customHeight="1" thickBot="1">
      <c r="B11" s="581"/>
      <c r="C11" s="583"/>
      <c r="D11" s="585"/>
      <c r="E11" s="510"/>
      <c r="F11" s="510"/>
      <c r="G11" s="510"/>
      <c r="H11" s="510"/>
      <c r="I11" s="510"/>
      <c r="J11" s="510"/>
      <c r="K11" s="510"/>
      <c r="L11" s="510"/>
      <c r="M11" s="510"/>
      <c r="N11" s="510"/>
      <c r="O11" s="228" t="s">
        <v>47</v>
      </c>
      <c r="P11" s="228" t="s">
        <v>48</v>
      </c>
      <c r="Q11" s="228" t="s">
        <v>49</v>
      </c>
      <c r="R11" s="228" t="s">
        <v>50</v>
      </c>
      <c r="S11" s="228" t="s">
        <v>51</v>
      </c>
      <c r="T11" s="228" t="s">
        <v>52</v>
      </c>
      <c r="U11" s="228" t="s">
        <v>53</v>
      </c>
      <c r="V11" s="229" t="s">
        <v>54</v>
      </c>
    </row>
    <row r="12" spans="2:22" ht="15.75">
      <c r="B12" s="231" t="s">
        <v>76</v>
      </c>
      <c r="C12" s="232"/>
      <c r="D12" s="233"/>
      <c r="E12" s="233"/>
      <c r="F12" s="233"/>
      <c r="G12" s="233"/>
      <c r="H12" s="233"/>
      <c r="I12" s="233"/>
      <c r="J12" s="233"/>
      <c r="K12" s="233"/>
      <c r="L12" s="233"/>
      <c r="M12" s="233"/>
      <c r="N12" s="233"/>
      <c r="O12" s="233"/>
      <c r="P12" s="233"/>
      <c r="Q12" s="233"/>
      <c r="R12" s="233"/>
      <c r="S12" s="233"/>
      <c r="T12" s="233"/>
      <c r="U12" s="233"/>
      <c r="V12" s="230"/>
    </row>
    <row r="13" spans="2:22" ht="15.75">
      <c r="B13" s="234" t="s">
        <v>2</v>
      </c>
      <c r="C13" s="24"/>
      <c r="D13" s="24"/>
      <c r="E13" s="24"/>
      <c r="F13" s="24"/>
      <c r="G13" s="24"/>
      <c r="H13" s="24"/>
      <c r="I13" s="24"/>
      <c r="J13" s="24"/>
      <c r="K13" s="24"/>
      <c r="L13" s="24"/>
      <c r="M13" s="24"/>
      <c r="N13" s="24"/>
      <c r="O13" s="24"/>
      <c r="P13" s="24"/>
      <c r="Q13" s="24"/>
      <c r="R13" s="24"/>
      <c r="S13" s="24"/>
      <c r="T13" s="24"/>
      <c r="U13" s="24"/>
      <c r="V13" s="112"/>
    </row>
    <row r="14" spans="2:22" ht="15.75">
      <c r="B14" s="234" t="s">
        <v>2</v>
      </c>
      <c r="C14" s="24"/>
      <c r="D14" s="24"/>
      <c r="E14" s="24"/>
      <c r="F14" s="24"/>
      <c r="G14" s="24"/>
      <c r="H14" s="24"/>
      <c r="I14" s="24"/>
      <c r="J14" s="24"/>
      <c r="K14" s="24"/>
      <c r="L14" s="24"/>
      <c r="M14" s="24"/>
      <c r="N14" s="24"/>
      <c r="O14" s="24"/>
      <c r="P14" s="24"/>
      <c r="Q14" s="24"/>
      <c r="R14" s="24"/>
      <c r="S14" s="24"/>
      <c r="T14" s="24"/>
      <c r="U14" s="24"/>
      <c r="V14" s="112"/>
    </row>
    <row r="15" spans="2:22" ht="15.75">
      <c r="B15" s="234" t="s">
        <v>2</v>
      </c>
      <c r="C15" s="24"/>
      <c r="D15" s="24"/>
      <c r="E15" s="24"/>
      <c r="F15" s="24"/>
      <c r="G15" s="24"/>
      <c r="H15" s="24"/>
      <c r="I15" s="24"/>
      <c r="J15" s="24"/>
      <c r="K15" s="24"/>
      <c r="L15" s="24"/>
      <c r="M15" s="24"/>
      <c r="N15" s="24"/>
      <c r="O15" s="24"/>
      <c r="P15" s="24"/>
      <c r="Q15" s="24"/>
      <c r="R15" s="24"/>
      <c r="S15" s="24"/>
      <c r="T15" s="24"/>
      <c r="U15" s="24"/>
      <c r="V15" s="112"/>
    </row>
    <row r="16" spans="2:22" ht="15.75">
      <c r="B16" s="234" t="s">
        <v>2</v>
      </c>
      <c r="C16" s="24"/>
      <c r="D16" s="24"/>
      <c r="E16" s="24"/>
      <c r="F16" s="24"/>
      <c r="G16" s="24"/>
      <c r="H16" s="24"/>
      <c r="I16" s="24"/>
      <c r="J16" s="24"/>
      <c r="K16" s="24"/>
      <c r="L16" s="24"/>
      <c r="M16" s="24"/>
      <c r="N16" s="24"/>
      <c r="O16" s="24"/>
      <c r="P16" s="24"/>
      <c r="Q16" s="24"/>
      <c r="R16" s="24"/>
      <c r="S16" s="24"/>
      <c r="T16" s="24"/>
      <c r="U16" s="24"/>
      <c r="V16" s="112"/>
    </row>
    <row r="17" spans="2:22" ht="15.75">
      <c r="B17" s="234" t="s">
        <v>2</v>
      </c>
      <c r="C17" s="24"/>
      <c r="D17" s="24"/>
      <c r="E17" s="24"/>
      <c r="F17" s="24"/>
      <c r="G17" s="24"/>
      <c r="H17" s="24"/>
      <c r="I17" s="24"/>
      <c r="J17" s="24"/>
      <c r="K17" s="24"/>
      <c r="L17" s="24"/>
      <c r="M17" s="24"/>
      <c r="N17" s="24"/>
      <c r="O17" s="24"/>
      <c r="P17" s="24"/>
      <c r="Q17" s="24"/>
      <c r="R17" s="24"/>
      <c r="S17" s="24"/>
      <c r="T17" s="24"/>
      <c r="U17" s="24"/>
      <c r="V17" s="112"/>
    </row>
    <row r="18" spans="2:22" ht="15.75">
      <c r="B18" s="235" t="s">
        <v>55</v>
      </c>
      <c r="C18" s="25"/>
      <c r="D18" s="24"/>
      <c r="E18" s="24"/>
      <c r="F18" s="24"/>
      <c r="G18" s="24"/>
      <c r="H18" s="24"/>
      <c r="I18" s="24"/>
      <c r="J18" s="24"/>
      <c r="K18" s="24"/>
      <c r="L18" s="24"/>
      <c r="M18" s="24"/>
      <c r="N18" s="24"/>
      <c r="O18" s="24"/>
      <c r="P18" s="24"/>
      <c r="Q18" s="24"/>
      <c r="R18" s="24"/>
      <c r="S18" s="24"/>
      <c r="T18" s="24"/>
      <c r="U18" s="24"/>
      <c r="V18" s="112"/>
    </row>
    <row r="19" spans="2:22" ht="15.75">
      <c r="B19" s="234" t="s">
        <v>2</v>
      </c>
      <c r="C19" s="24"/>
      <c r="D19" s="24"/>
      <c r="E19" s="24"/>
      <c r="F19" s="24"/>
      <c r="G19" s="24"/>
      <c r="H19" s="24"/>
      <c r="I19" s="24"/>
      <c r="J19" s="24"/>
      <c r="K19" s="24"/>
      <c r="L19" s="24"/>
      <c r="M19" s="24"/>
      <c r="N19" s="24"/>
      <c r="O19" s="24"/>
      <c r="P19" s="24"/>
      <c r="Q19" s="24"/>
      <c r="R19" s="24"/>
      <c r="S19" s="24"/>
      <c r="T19" s="24"/>
      <c r="U19" s="24"/>
      <c r="V19" s="112"/>
    </row>
    <row r="20" spans="2:22" ht="15.75">
      <c r="B20" s="234" t="s">
        <v>2</v>
      </c>
      <c r="C20" s="24"/>
      <c r="D20" s="24"/>
      <c r="E20" s="24"/>
      <c r="F20" s="24"/>
      <c r="G20" s="24"/>
      <c r="H20" s="24"/>
      <c r="I20" s="24"/>
      <c r="J20" s="24"/>
      <c r="K20" s="24"/>
      <c r="L20" s="24"/>
      <c r="M20" s="24"/>
      <c r="N20" s="24"/>
      <c r="O20" s="24"/>
      <c r="P20" s="24"/>
      <c r="Q20" s="24"/>
      <c r="R20" s="24"/>
      <c r="S20" s="24"/>
      <c r="T20" s="24"/>
      <c r="U20" s="24"/>
      <c r="V20" s="112"/>
    </row>
    <row r="21" spans="2:22" ht="15.75">
      <c r="B21" s="234" t="s">
        <v>2</v>
      </c>
      <c r="C21" s="24"/>
      <c r="D21" s="24"/>
      <c r="E21" s="24"/>
      <c r="F21" s="24"/>
      <c r="G21" s="24"/>
      <c r="H21" s="24"/>
      <c r="I21" s="24"/>
      <c r="J21" s="24"/>
      <c r="K21" s="24"/>
      <c r="L21" s="24"/>
      <c r="M21" s="24"/>
      <c r="N21" s="24"/>
      <c r="O21" s="24"/>
      <c r="P21" s="24"/>
      <c r="Q21" s="24"/>
      <c r="R21" s="24"/>
      <c r="S21" s="24"/>
      <c r="T21" s="24"/>
      <c r="U21" s="24"/>
      <c r="V21" s="112"/>
    </row>
    <row r="22" spans="2:22" ht="15.75">
      <c r="B22" s="234" t="s">
        <v>2</v>
      </c>
      <c r="C22" s="24"/>
      <c r="D22" s="24"/>
      <c r="E22" s="24"/>
      <c r="F22" s="24"/>
      <c r="G22" s="24"/>
      <c r="H22" s="24"/>
      <c r="I22" s="24"/>
      <c r="J22" s="24"/>
      <c r="K22" s="24"/>
      <c r="L22" s="24"/>
      <c r="M22" s="24"/>
      <c r="N22" s="24"/>
      <c r="O22" s="24"/>
      <c r="P22" s="24"/>
      <c r="Q22" s="24"/>
      <c r="R22" s="24"/>
      <c r="S22" s="24"/>
      <c r="T22" s="24"/>
      <c r="U22" s="24"/>
      <c r="V22" s="112"/>
    </row>
    <row r="23" spans="2:22" ht="15.75">
      <c r="B23" s="234" t="s">
        <v>2</v>
      </c>
      <c r="C23" s="24"/>
      <c r="D23" s="24"/>
      <c r="E23" s="24"/>
      <c r="F23" s="24"/>
      <c r="G23" s="24"/>
      <c r="H23" s="24"/>
      <c r="I23" s="24"/>
      <c r="J23" s="24"/>
      <c r="K23" s="24"/>
      <c r="L23" s="24"/>
      <c r="M23" s="24"/>
      <c r="N23" s="24"/>
      <c r="O23" s="24"/>
      <c r="P23" s="24"/>
      <c r="Q23" s="24"/>
      <c r="R23" s="24"/>
      <c r="S23" s="24"/>
      <c r="T23" s="24"/>
      <c r="U23" s="24"/>
      <c r="V23" s="112"/>
    </row>
    <row r="24" spans="2:22" ht="16.5" thickBot="1">
      <c r="B24" s="236" t="s">
        <v>3</v>
      </c>
      <c r="C24" s="237"/>
      <c r="D24" s="110"/>
      <c r="E24" s="110"/>
      <c r="F24" s="110"/>
      <c r="G24" s="110"/>
      <c r="H24" s="110"/>
      <c r="I24" s="110"/>
      <c r="J24" s="110"/>
      <c r="K24" s="110"/>
      <c r="L24" s="110"/>
      <c r="M24" s="110"/>
      <c r="N24" s="110"/>
      <c r="O24" s="110"/>
      <c r="P24" s="110"/>
      <c r="Q24" s="110"/>
      <c r="R24" s="110"/>
      <c r="S24" s="110"/>
      <c r="T24" s="110"/>
      <c r="U24" s="110"/>
      <c r="V24" s="111"/>
    </row>
    <row r="25" spans="2:16" ht="16.5" thickBot="1">
      <c r="B25" s="240" t="s">
        <v>56</v>
      </c>
      <c r="C25" s="241"/>
      <c r="D25" s="26"/>
      <c r="E25" s="26"/>
      <c r="F25" s="26"/>
      <c r="G25" s="26"/>
      <c r="H25" s="26"/>
      <c r="I25" s="26"/>
      <c r="J25" s="26"/>
      <c r="K25" s="26"/>
      <c r="L25" s="26"/>
      <c r="M25" s="26"/>
      <c r="N25" s="26"/>
      <c r="O25" s="26"/>
      <c r="P25" s="26"/>
    </row>
    <row r="26" spans="2:16" ht="16.5" thickBot="1">
      <c r="B26" s="238" t="s">
        <v>57</v>
      </c>
      <c r="C26" s="239"/>
      <c r="D26" s="26"/>
      <c r="E26" s="26"/>
      <c r="F26" s="26"/>
      <c r="G26" s="26"/>
      <c r="H26" s="26"/>
      <c r="I26" s="26"/>
      <c r="J26" s="26"/>
      <c r="K26" s="26"/>
      <c r="L26" s="26"/>
      <c r="M26" s="26"/>
      <c r="N26" s="26"/>
      <c r="O26" s="26"/>
      <c r="P26" s="26"/>
    </row>
    <row r="28" spans="2:6" ht="15.75">
      <c r="B28" s="89" t="s">
        <v>5</v>
      </c>
      <c r="C28" s="89"/>
      <c r="D28" s="13"/>
      <c r="E28" s="13"/>
      <c r="F28" s="13"/>
    </row>
    <row r="29" spans="2:7" ht="15.75">
      <c r="B29" s="13" t="s">
        <v>209</v>
      </c>
      <c r="C29" s="13"/>
      <c r="D29" s="13"/>
      <c r="E29" s="13"/>
      <c r="F29" s="13"/>
      <c r="G29" s="13"/>
    </row>
    <row r="31" ht="15.75">
      <c r="B31" s="21" t="s">
        <v>835</v>
      </c>
    </row>
    <row r="33" spans="2:20" ht="15.75">
      <c r="B33" s="579" t="s">
        <v>863</v>
      </c>
      <c r="C33" s="579"/>
      <c r="E33" s="34"/>
      <c r="F33" s="34"/>
      <c r="G33" s="35" t="s">
        <v>856</v>
      </c>
      <c r="T33" s="2"/>
    </row>
    <row r="34" ht="15.75">
      <c r="D34" s="34" t="s">
        <v>75</v>
      </c>
    </row>
  </sheetData>
  <sheetProtection/>
  <mergeCells count="16">
    <mergeCell ref="E10:E11"/>
    <mergeCell ref="F10:F11"/>
    <mergeCell ref="J10:J11"/>
    <mergeCell ref="K10:K11"/>
    <mergeCell ref="L10:L11"/>
    <mergeCell ref="I10:I11"/>
    <mergeCell ref="B33:C33"/>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3"/>
  <sheetViews>
    <sheetView zoomScale="55" zoomScaleNormal="55" zoomScalePageLayoutView="0" workbookViewId="0" topLeftCell="A22">
      <selection activeCell="I59" sqref="I59"/>
    </sheetView>
  </sheetViews>
  <sheetFormatPr defaultColWidth="9.140625" defaultRowHeight="12.75"/>
  <cols>
    <col min="1" max="1" width="9.140625" style="2" customWidth="1"/>
    <col min="2" max="2" width="21.7109375" style="2" customWidth="1"/>
    <col min="3" max="3" width="28.7109375" style="54" customWidth="1"/>
    <col min="4" max="4" width="60.57421875" style="2" customWidth="1"/>
    <col min="5" max="7" width="50.7109375" style="2" customWidth="1"/>
    <col min="8" max="16384" width="9.140625" style="2" customWidth="1"/>
  </cols>
  <sheetData>
    <row r="1" spans="2:7" ht="20.25">
      <c r="B1" s="131"/>
      <c r="C1" s="132"/>
      <c r="D1" s="131"/>
      <c r="E1" s="131"/>
      <c r="F1" s="131"/>
      <c r="G1" s="131"/>
    </row>
    <row r="2" spans="2:7" ht="20.25">
      <c r="B2" s="1" t="s">
        <v>766</v>
      </c>
      <c r="C2" s="2" t="s">
        <v>765</v>
      </c>
      <c r="D2" s="135"/>
      <c r="E2" s="135"/>
      <c r="F2" s="135"/>
      <c r="G2" s="135"/>
    </row>
    <row r="3" spans="2:7" ht="20.25">
      <c r="B3" s="1" t="s">
        <v>767</v>
      </c>
      <c r="C3" s="54" t="s">
        <v>768</v>
      </c>
      <c r="D3" s="135"/>
      <c r="E3" s="135"/>
      <c r="F3" s="135"/>
      <c r="G3" s="136" t="s">
        <v>641</v>
      </c>
    </row>
    <row r="4" spans="2:7" ht="20.25">
      <c r="B4" s="133"/>
      <c r="C4" s="134"/>
      <c r="D4" s="135"/>
      <c r="E4" s="135"/>
      <c r="F4" s="135"/>
      <c r="G4" s="135"/>
    </row>
    <row r="5" spans="2:7" ht="20.25">
      <c r="B5" s="133"/>
      <c r="C5" s="134"/>
      <c r="D5" s="135"/>
      <c r="E5" s="135"/>
      <c r="F5" s="135"/>
      <c r="G5" s="135"/>
    </row>
    <row r="6" spans="2:7" ht="20.25">
      <c r="B6" s="131"/>
      <c r="C6" s="132"/>
      <c r="D6" s="131"/>
      <c r="E6" s="131"/>
      <c r="F6" s="131"/>
      <c r="G6" s="131"/>
    </row>
    <row r="7" spans="2:11" ht="30">
      <c r="B7" s="589" t="s">
        <v>142</v>
      </c>
      <c r="C7" s="589"/>
      <c r="D7" s="589"/>
      <c r="E7" s="589"/>
      <c r="F7" s="589"/>
      <c r="G7" s="589"/>
      <c r="H7" s="1"/>
      <c r="I7" s="1"/>
      <c r="J7" s="1"/>
      <c r="K7" s="1"/>
    </row>
    <row r="8" spans="2:7" ht="21" thickBot="1">
      <c r="B8" s="131"/>
      <c r="C8" s="132"/>
      <c r="D8" s="131"/>
      <c r="E8" s="131"/>
      <c r="F8" s="131"/>
      <c r="G8" s="131"/>
    </row>
    <row r="9" spans="2:7" ht="41.25" thickBot="1">
      <c r="B9" s="334" t="s">
        <v>143</v>
      </c>
      <c r="C9" s="332" t="s">
        <v>137</v>
      </c>
      <c r="D9" s="318" t="s">
        <v>144</v>
      </c>
      <c r="E9" s="318" t="s">
        <v>145</v>
      </c>
      <c r="F9" s="318" t="s">
        <v>146</v>
      </c>
      <c r="G9" s="319" t="s">
        <v>147</v>
      </c>
    </row>
    <row r="10" spans="2:11" ht="21" thickBot="1">
      <c r="B10" s="335">
        <v>1</v>
      </c>
      <c r="C10" s="333">
        <v>2</v>
      </c>
      <c r="D10" s="320">
        <v>3</v>
      </c>
      <c r="E10" s="320">
        <v>4</v>
      </c>
      <c r="F10" s="320">
        <v>5</v>
      </c>
      <c r="G10" s="321">
        <v>6</v>
      </c>
      <c r="H10" s="1"/>
      <c r="I10" s="1"/>
      <c r="J10" s="1"/>
      <c r="K10" s="1"/>
    </row>
    <row r="11" spans="2:7" ht="21" thickBot="1">
      <c r="B11" s="590">
        <v>42369</v>
      </c>
      <c r="C11" s="331" t="s">
        <v>447</v>
      </c>
      <c r="D11" s="326" t="s">
        <v>798</v>
      </c>
      <c r="E11" s="326" t="s">
        <v>799</v>
      </c>
      <c r="F11" s="326" t="s">
        <v>800</v>
      </c>
      <c r="G11" s="422">
        <v>5016121.83</v>
      </c>
    </row>
    <row r="12" spans="2:11" s="59" customFormat="1" ht="64.5" customHeight="1" thickBot="1">
      <c r="B12" s="587"/>
      <c r="C12" s="329" t="s">
        <v>447</v>
      </c>
      <c r="D12" s="326" t="s">
        <v>801</v>
      </c>
      <c r="E12" s="326" t="s">
        <v>799</v>
      </c>
      <c r="F12" s="326" t="s">
        <v>800</v>
      </c>
      <c r="G12" s="423">
        <v>5790266.26</v>
      </c>
      <c r="H12" s="88"/>
      <c r="I12" s="88"/>
      <c r="J12" s="88"/>
      <c r="K12" s="88"/>
    </row>
    <row r="13" spans="2:11" s="59" customFormat="1" ht="19.5" customHeight="1" thickBot="1">
      <c r="B13" s="587"/>
      <c r="C13" s="329" t="s">
        <v>447</v>
      </c>
      <c r="D13" s="326" t="s">
        <v>802</v>
      </c>
      <c r="E13" s="326" t="s">
        <v>799</v>
      </c>
      <c r="F13" s="326" t="s">
        <v>800</v>
      </c>
      <c r="G13" s="423">
        <v>8635.1</v>
      </c>
      <c r="H13" s="88"/>
      <c r="I13" s="88"/>
      <c r="J13" s="88"/>
      <c r="K13" s="88"/>
    </row>
    <row r="14" spans="2:7" s="59" customFormat="1" ht="34.5" customHeight="1" thickBot="1">
      <c r="B14" s="587"/>
      <c r="C14" s="329" t="s">
        <v>447</v>
      </c>
      <c r="D14" s="326" t="s">
        <v>803</v>
      </c>
      <c r="E14" s="325" t="s">
        <v>804</v>
      </c>
      <c r="F14" s="326" t="s">
        <v>800</v>
      </c>
      <c r="G14" s="423">
        <v>4632208.82</v>
      </c>
    </row>
    <row r="15" spans="2:7" s="59" customFormat="1" ht="34.5" customHeight="1" thickBot="1">
      <c r="B15" s="587"/>
      <c r="C15" s="330" t="s">
        <v>447</v>
      </c>
      <c r="D15" s="326" t="s">
        <v>805</v>
      </c>
      <c r="E15" s="137" t="s">
        <v>806</v>
      </c>
      <c r="F15" s="326" t="s">
        <v>800</v>
      </c>
      <c r="G15" s="424">
        <v>640399.68</v>
      </c>
    </row>
    <row r="16" spans="2:7" s="59" customFormat="1" ht="34.5" customHeight="1" thickBot="1">
      <c r="B16" s="587"/>
      <c r="C16" s="330" t="s">
        <v>447</v>
      </c>
      <c r="D16" s="326" t="s">
        <v>807</v>
      </c>
      <c r="E16" s="137" t="s">
        <v>806</v>
      </c>
      <c r="F16" s="326" t="s">
        <v>800</v>
      </c>
      <c r="G16" s="424">
        <v>1044002.32</v>
      </c>
    </row>
    <row r="17" spans="2:7" s="59" customFormat="1" ht="34.5" customHeight="1" thickBot="1">
      <c r="B17" s="591"/>
      <c r="C17" s="425" t="s">
        <v>447</v>
      </c>
      <c r="D17" s="326" t="s">
        <v>808</v>
      </c>
      <c r="E17" s="137" t="s">
        <v>809</v>
      </c>
      <c r="F17" s="326" t="s">
        <v>800</v>
      </c>
      <c r="G17" s="426">
        <v>254026.97</v>
      </c>
    </row>
    <row r="18" spans="2:7" s="59" customFormat="1" ht="34.5" customHeight="1" thickBot="1">
      <c r="B18" s="591"/>
      <c r="C18" s="425" t="s">
        <v>447</v>
      </c>
      <c r="D18" s="326" t="s">
        <v>810</v>
      </c>
      <c r="E18" s="137" t="s">
        <v>811</v>
      </c>
      <c r="F18" s="326" t="s">
        <v>800</v>
      </c>
      <c r="G18" s="426">
        <v>76124.6</v>
      </c>
    </row>
    <row r="19" spans="2:7" s="59" customFormat="1" ht="34.5" customHeight="1">
      <c r="B19" s="591"/>
      <c r="C19" s="425" t="s">
        <v>447</v>
      </c>
      <c r="D19" s="137" t="s">
        <v>812</v>
      </c>
      <c r="E19" s="137"/>
      <c r="F19" s="326" t="s">
        <v>800</v>
      </c>
      <c r="G19" s="137">
        <v>0</v>
      </c>
    </row>
    <row r="20" spans="2:7" s="59" customFormat="1" ht="34.5" customHeight="1" thickBot="1">
      <c r="B20" s="588"/>
      <c r="C20" s="427" t="s">
        <v>734</v>
      </c>
      <c r="D20" s="340"/>
      <c r="E20" s="340"/>
      <c r="F20" s="338"/>
      <c r="G20" s="428">
        <f>SUM(G11:G19)</f>
        <v>17461785.58</v>
      </c>
    </row>
    <row r="21" spans="2:7" s="59" customFormat="1" ht="34.5" customHeight="1" thickBot="1">
      <c r="B21" s="586" t="s">
        <v>813</v>
      </c>
      <c r="C21" s="331" t="s">
        <v>447</v>
      </c>
      <c r="D21" s="326" t="s">
        <v>798</v>
      </c>
      <c r="E21" s="326" t="s">
        <v>799</v>
      </c>
      <c r="F21" s="326" t="s">
        <v>800</v>
      </c>
      <c r="G21" s="422">
        <v>921384.84</v>
      </c>
    </row>
    <row r="22" spans="2:7" s="59" customFormat="1" ht="34.5" customHeight="1" thickBot="1">
      <c r="B22" s="587"/>
      <c r="C22" s="329" t="s">
        <v>447</v>
      </c>
      <c r="D22" s="326" t="s">
        <v>801</v>
      </c>
      <c r="E22" s="326" t="s">
        <v>799</v>
      </c>
      <c r="F22" s="326" t="s">
        <v>800</v>
      </c>
      <c r="G22" s="423">
        <v>5137422.62</v>
      </c>
    </row>
    <row r="23" spans="2:7" s="59" customFormat="1" ht="34.5" customHeight="1" thickBot="1">
      <c r="B23" s="587"/>
      <c r="C23" s="329" t="s">
        <v>447</v>
      </c>
      <c r="D23" s="326" t="s">
        <v>802</v>
      </c>
      <c r="E23" s="326" t="s">
        <v>799</v>
      </c>
      <c r="F23" s="326" t="s">
        <v>800</v>
      </c>
      <c r="G23" s="423">
        <v>7687.5</v>
      </c>
    </row>
    <row r="24" spans="2:7" s="59" customFormat="1" ht="34.5" customHeight="1" thickBot="1">
      <c r="B24" s="592"/>
      <c r="C24" s="329" t="s">
        <v>447</v>
      </c>
      <c r="D24" s="326" t="s">
        <v>803</v>
      </c>
      <c r="E24" s="325" t="s">
        <v>804</v>
      </c>
      <c r="F24" s="326" t="s">
        <v>800</v>
      </c>
      <c r="G24" s="423">
        <v>1513987.16</v>
      </c>
    </row>
    <row r="25" spans="2:7" s="59" customFormat="1" ht="34.5" customHeight="1" thickBot="1">
      <c r="B25" s="592"/>
      <c r="C25" s="329" t="s">
        <v>447</v>
      </c>
      <c r="D25" s="326" t="s">
        <v>805</v>
      </c>
      <c r="E25" s="137" t="s">
        <v>806</v>
      </c>
      <c r="F25" s="326" t="s">
        <v>800</v>
      </c>
      <c r="G25" s="423">
        <v>640402.91</v>
      </c>
    </row>
    <row r="26" spans="2:7" s="59" customFormat="1" ht="34.5" customHeight="1" thickBot="1">
      <c r="B26" s="592"/>
      <c r="C26" s="329" t="s">
        <v>447</v>
      </c>
      <c r="D26" s="326" t="s">
        <v>807</v>
      </c>
      <c r="E26" s="137" t="s">
        <v>806</v>
      </c>
      <c r="F26" s="326" t="s">
        <v>800</v>
      </c>
      <c r="G26" s="423">
        <v>1042309.53</v>
      </c>
    </row>
    <row r="27" spans="2:7" s="59" customFormat="1" ht="34.5" customHeight="1" thickBot="1">
      <c r="B27" s="592"/>
      <c r="C27" s="329" t="s">
        <v>447</v>
      </c>
      <c r="D27" s="326" t="s">
        <v>808</v>
      </c>
      <c r="E27" s="137" t="s">
        <v>809</v>
      </c>
      <c r="F27" s="326" t="s">
        <v>800</v>
      </c>
      <c r="G27" s="423">
        <v>256072.29</v>
      </c>
    </row>
    <row r="28" spans="2:7" s="59" customFormat="1" ht="34.5" customHeight="1" thickBot="1">
      <c r="B28" s="592"/>
      <c r="C28" s="330" t="s">
        <v>447</v>
      </c>
      <c r="D28" s="326" t="s">
        <v>810</v>
      </c>
      <c r="E28" s="137" t="s">
        <v>811</v>
      </c>
      <c r="F28" s="326" t="s">
        <v>800</v>
      </c>
      <c r="G28" s="424">
        <v>76124.6</v>
      </c>
    </row>
    <row r="29" spans="2:7" s="59" customFormat="1" ht="34.5" customHeight="1">
      <c r="B29" s="592"/>
      <c r="C29" s="330" t="s">
        <v>447</v>
      </c>
      <c r="D29" s="137" t="s">
        <v>812</v>
      </c>
      <c r="E29" s="137"/>
      <c r="F29" s="326" t="s">
        <v>800</v>
      </c>
      <c r="G29" s="424">
        <v>4000</v>
      </c>
    </row>
    <row r="30" spans="2:7" s="59" customFormat="1" ht="34.5" customHeight="1" thickBot="1">
      <c r="B30" s="593"/>
      <c r="C30" s="476" t="s">
        <v>734</v>
      </c>
      <c r="D30" s="477"/>
      <c r="E30" s="477"/>
      <c r="F30" s="338"/>
      <c r="G30" s="428">
        <f>SUM(G21:G29)</f>
        <v>9599391.45</v>
      </c>
    </row>
    <row r="31" spans="2:7" s="59" customFormat="1" ht="34.5" customHeight="1">
      <c r="B31" s="594" t="s">
        <v>814</v>
      </c>
      <c r="C31" s="425" t="s">
        <v>447</v>
      </c>
      <c r="D31" s="137" t="s">
        <v>798</v>
      </c>
      <c r="E31" s="137" t="s">
        <v>799</v>
      </c>
      <c r="F31" s="137" t="s">
        <v>800</v>
      </c>
      <c r="G31" s="426">
        <v>4147747.66</v>
      </c>
    </row>
    <row r="32" spans="2:7" s="59" customFormat="1" ht="34.5" customHeight="1">
      <c r="B32" s="591"/>
      <c r="C32" s="425" t="s">
        <v>447</v>
      </c>
      <c r="D32" s="137" t="s">
        <v>801</v>
      </c>
      <c r="E32" s="137" t="s">
        <v>799</v>
      </c>
      <c r="F32" s="137" t="s">
        <v>800</v>
      </c>
      <c r="G32" s="426">
        <v>3402246.51</v>
      </c>
    </row>
    <row r="33" spans="2:7" s="59" customFormat="1" ht="41.25" customHeight="1">
      <c r="B33" s="591"/>
      <c r="C33" s="425" t="s">
        <v>447</v>
      </c>
      <c r="D33" s="137" t="s">
        <v>802</v>
      </c>
      <c r="E33" s="137" t="s">
        <v>799</v>
      </c>
      <c r="F33" s="137" t="s">
        <v>800</v>
      </c>
      <c r="G33" s="426">
        <v>9502.67</v>
      </c>
    </row>
    <row r="34" spans="2:7" s="59" customFormat="1" ht="41.25" customHeight="1">
      <c r="B34" s="591"/>
      <c r="C34" s="425" t="s">
        <v>447</v>
      </c>
      <c r="D34" s="137" t="s">
        <v>803</v>
      </c>
      <c r="E34" s="137" t="s">
        <v>804</v>
      </c>
      <c r="F34" s="137" t="s">
        <v>800</v>
      </c>
      <c r="G34" s="426">
        <v>1381216.8</v>
      </c>
    </row>
    <row r="35" spans="2:7" s="59" customFormat="1" ht="41.25" customHeight="1">
      <c r="B35" s="591"/>
      <c r="C35" s="425" t="s">
        <v>447</v>
      </c>
      <c r="D35" s="137" t="s">
        <v>805</v>
      </c>
      <c r="E35" s="137" t="s">
        <v>806</v>
      </c>
      <c r="F35" s="137" t="s">
        <v>800</v>
      </c>
      <c r="G35" s="426">
        <v>611376.34</v>
      </c>
    </row>
    <row r="36" spans="2:7" s="59" customFormat="1" ht="41.25" customHeight="1">
      <c r="B36" s="591"/>
      <c r="C36" s="425" t="s">
        <v>447</v>
      </c>
      <c r="D36" s="137" t="s">
        <v>807</v>
      </c>
      <c r="E36" s="137" t="s">
        <v>806</v>
      </c>
      <c r="F36" s="137" t="s">
        <v>800</v>
      </c>
      <c r="G36" s="426">
        <v>1041237.66</v>
      </c>
    </row>
    <row r="37" spans="2:7" s="59" customFormat="1" ht="41.25" customHeight="1">
      <c r="B37" s="591"/>
      <c r="C37" s="425" t="s">
        <v>447</v>
      </c>
      <c r="D37" s="137" t="s">
        <v>808</v>
      </c>
      <c r="E37" s="137" t="s">
        <v>809</v>
      </c>
      <c r="F37" s="137" t="s">
        <v>800</v>
      </c>
      <c r="G37" s="426">
        <v>257479.29</v>
      </c>
    </row>
    <row r="38" spans="2:7" s="59" customFormat="1" ht="34.5" customHeight="1">
      <c r="B38" s="591"/>
      <c r="C38" s="425" t="s">
        <v>447</v>
      </c>
      <c r="D38" s="137" t="s">
        <v>810</v>
      </c>
      <c r="E38" s="137" t="s">
        <v>811</v>
      </c>
      <c r="F38" s="137" t="s">
        <v>800</v>
      </c>
      <c r="G38" s="426">
        <v>76124.6</v>
      </c>
    </row>
    <row r="39" spans="2:7" s="59" customFormat="1" ht="34.5" customHeight="1">
      <c r="B39" s="591"/>
      <c r="C39" s="425" t="s">
        <v>447</v>
      </c>
      <c r="D39" s="137" t="s">
        <v>812</v>
      </c>
      <c r="E39" s="137"/>
      <c r="F39" s="137" t="s">
        <v>800</v>
      </c>
      <c r="G39" s="426">
        <v>4000</v>
      </c>
    </row>
    <row r="40" spans="2:7" s="59" customFormat="1" ht="34.5" customHeight="1">
      <c r="B40" s="591"/>
      <c r="C40" s="425" t="s">
        <v>447</v>
      </c>
      <c r="D40" s="137" t="s">
        <v>837</v>
      </c>
      <c r="E40" s="137"/>
      <c r="F40" s="137"/>
      <c r="G40" s="426">
        <v>10062.64</v>
      </c>
    </row>
    <row r="41" spans="2:7" s="59" customFormat="1" ht="34.5" customHeight="1" thickBot="1">
      <c r="B41" s="591"/>
      <c r="C41" s="479" t="s">
        <v>734</v>
      </c>
      <c r="D41" s="480"/>
      <c r="E41" s="480"/>
      <c r="F41" s="480"/>
      <c r="G41" s="481">
        <f>SUM(G31:G40)</f>
        <v>10940994.17</v>
      </c>
    </row>
    <row r="42" spans="2:10" ht="19.5" customHeight="1">
      <c r="B42" s="586" t="s">
        <v>815</v>
      </c>
      <c r="C42" s="329" t="s">
        <v>447</v>
      </c>
      <c r="D42" s="325"/>
      <c r="E42" s="325"/>
      <c r="F42" s="325"/>
      <c r="G42" s="478"/>
      <c r="H42" s="118"/>
      <c r="I42" s="118"/>
      <c r="J42" s="118"/>
    </row>
    <row r="43" spans="2:7" ht="20.25">
      <c r="B43" s="587"/>
      <c r="C43" s="330" t="s">
        <v>447</v>
      </c>
      <c r="D43" s="137"/>
      <c r="E43" s="137"/>
      <c r="F43" s="137"/>
      <c r="G43" s="322"/>
    </row>
    <row r="44" spans="2:7" ht="20.25">
      <c r="B44" s="587"/>
      <c r="C44" s="330" t="s">
        <v>447</v>
      </c>
      <c r="D44" s="137"/>
      <c r="E44" s="137"/>
      <c r="F44" s="137"/>
      <c r="G44" s="322"/>
    </row>
    <row r="45" spans="2:7" ht="21" thickBot="1">
      <c r="B45" s="588"/>
      <c r="C45" s="341" t="s">
        <v>734</v>
      </c>
      <c r="D45" s="328"/>
      <c r="E45" s="328"/>
      <c r="F45" s="328"/>
      <c r="G45" s="336"/>
    </row>
    <row r="46" spans="2:7" ht="20.25">
      <c r="B46" s="586" t="s">
        <v>816</v>
      </c>
      <c r="C46" s="329" t="s">
        <v>447</v>
      </c>
      <c r="D46" s="326"/>
      <c r="E46" s="326"/>
      <c r="F46" s="326"/>
      <c r="G46" s="327"/>
    </row>
    <row r="47" spans="2:7" ht="20.25">
      <c r="B47" s="587"/>
      <c r="C47" s="330" t="s">
        <v>447</v>
      </c>
      <c r="D47" s="137"/>
      <c r="E47" s="137"/>
      <c r="F47" s="137"/>
      <c r="G47" s="322"/>
    </row>
    <row r="48" spans="2:7" ht="20.25">
      <c r="B48" s="587"/>
      <c r="C48" s="330" t="s">
        <v>447</v>
      </c>
      <c r="D48" s="137"/>
      <c r="E48" s="323"/>
      <c r="F48" s="323"/>
      <c r="G48" s="324"/>
    </row>
    <row r="49" spans="2:7" ht="21" thickBot="1">
      <c r="B49" s="588"/>
      <c r="C49" s="341" t="s">
        <v>734</v>
      </c>
      <c r="D49" s="340"/>
      <c r="E49" s="339"/>
      <c r="F49" s="339"/>
      <c r="G49" s="337"/>
    </row>
    <row r="50" spans="2:7" ht="20.25">
      <c r="B50" s="131"/>
      <c r="C50" s="132"/>
      <c r="D50" s="131"/>
      <c r="E50" s="131"/>
      <c r="F50" s="131"/>
      <c r="G50" s="131"/>
    </row>
    <row r="51" spans="2:7" ht="15.75">
      <c r="B51" s="21" t="s">
        <v>865</v>
      </c>
      <c r="C51" s="21"/>
      <c r="D51" s="21"/>
      <c r="F51" s="118" t="s">
        <v>862</v>
      </c>
      <c r="G51" s="118"/>
    </row>
    <row r="52" spans="2:7" ht="20.25">
      <c r="B52" s="131"/>
      <c r="C52" s="132"/>
      <c r="D52" s="131"/>
      <c r="E52" s="113" t="s">
        <v>629</v>
      </c>
      <c r="F52" s="131"/>
      <c r="G52" s="131"/>
    </row>
    <row r="53" spans="2:7" ht="20.25">
      <c r="B53" s="131"/>
      <c r="C53" s="132"/>
      <c r="D53" s="131"/>
      <c r="E53" s="131"/>
      <c r="F53" s="131"/>
      <c r="G53" s="131"/>
    </row>
  </sheetData>
  <sheetProtection/>
  <mergeCells count="6">
    <mergeCell ref="B42:B45"/>
    <mergeCell ref="B46:B49"/>
    <mergeCell ref="B7:G7"/>
    <mergeCell ref="B11:B20"/>
    <mergeCell ref="B21:B30"/>
    <mergeCell ref="B31:B41"/>
  </mergeCells>
  <printOptions/>
  <pageMargins left="0.45" right="0.45" top="0.75" bottom="0.75" header="0.3" footer="0.3"/>
  <pageSetup orientation="portrait" scale="35" r:id="rId1"/>
</worksheet>
</file>

<file path=xl/worksheets/sheet12.xml><?xml version="1.0" encoding="utf-8"?>
<worksheet xmlns="http://schemas.openxmlformats.org/spreadsheetml/2006/main" xmlns:r="http://schemas.openxmlformats.org/officeDocument/2006/relationships">
  <dimension ref="A1:L34"/>
  <sheetViews>
    <sheetView zoomScalePageLayoutView="0" workbookViewId="0" topLeftCell="A10">
      <selection activeCell="H34" sqref="H34"/>
    </sheetView>
  </sheetViews>
  <sheetFormatPr defaultColWidth="9.140625" defaultRowHeight="12.75"/>
  <cols>
    <col min="1" max="1" width="6.57421875" style="0" customWidth="1"/>
    <col min="2" max="2" width="26.7109375" style="0" customWidth="1"/>
    <col min="3" max="17" width="13.7109375" style="0" customWidth="1"/>
  </cols>
  <sheetData>
    <row r="1" spans="2:12" s="361" customFormat="1" ht="15.75">
      <c r="B1" s="1" t="s">
        <v>766</v>
      </c>
      <c r="C1" t="s">
        <v>765</v>
      </c>
      <c r="L1" s="372" t="s">
        <v>640</v>
      </c>
    </row>
    <row r="2" spans="2:3" s="361" customFormat="1" ht="15.75">
      <c r="B2" s="1" t="s">
        <v>767</v>
      </c>
      <c r="C2" s="402" t="s">
        <v>768</v>
      </c>
    </row>
    <row r="3" spans="1:12" s="361" customFormat="1" ht="15.75" customHeight="1">
      <c r="A3" s="597" t="s">
        <v>650</v>
      </c>
      <c r="B3" s="597"/>
      <c r="C3" s="597"/>
      <c r="D3" s="597"/>
      <c r="E3" s="597"/>
      <c r="F3" s="597"/>
      <c r="G3" s="597"/>
      <c r="H3" s="597"/>
      <c r="I3" s="597"/>
      <c r="J3" s="597"/>
      <c r="K3" s="597"/>
      <c r="L3" s="597"/>
    </row>
    <row r="4" s="361" customFormat="1" ht="15"/>
    <row r="5" spans="1:7" s="361" customFormat="1" ht="15.75" thickBot="1">
      <c r="A5" s="363"/>
      <c r="B5" s="363"/>
      <c r="C5" s="363"/>
      <c r="D5" s="363"/>
      <c r="E5" s="363"/>
      <c r="F5" s="363"/>
      <c r="G5" s="362" t="s">
        <v>760</v>
      </c>
    </row>
    <row r="6" spans="1:12" s="361" customFormat="1" ht="84" customHeight="1" thickBot="1">
      <c r="A6" s="448" t="s">
        <v>619</v>
      </c>
      <c r="B6" s="613" t="s">
        <v>747</v>
      </c>
      <c r="C6" s="613"/>
      <c r="D6" s="613"/>
      <c r="E6" s="613"/>
      <c r="F6" s="613"/>
      <c r="G6" s="613"/>
      <c r="H6" s="370" t="s">
        <v>758</v>
      </c>
      <c r="I6" s="369" t="s">
        <v>748</v>
      </c>
      <c r="J6" s="369" t="s">
        <v>749</v>
      </c>
      <c r="K6" s="369" t="s">
        <v>750</v>
      </c>
      <c r="L6" s="370" t="s">
        <v>833</v>
      </c>
    </row>
    <row r="7" spans="1:12" s="361" customFormat="1" ht="15" customHeight="1">
      <c r="A7" s="449">
        <v>1</v>
      </c>
      <c r="B7" s="611" t="s">
        <v>817</v>
      </c>
      <c r="C7" s="611"/>
      <c r="D7" s="611"/>
      <c r="E7" s="611"/>
      <c r="F7" s="611"/>
      <c r="G7" s="611"/>
      <c r="H7" s="367">
        <v>1</v>
      </c>
      <c r="I7" s="435">
        <v>2016</v>
      </c>
      <c r="J7" s="435">
        <v>2018</v>
      </c>
      <c r="K7" s="387">
        <v>56000</v>
      </c>
      <c r="L7" s="388"/>
    </row>
    <row r="8" spans="1:12" s="361" customFormat="1" ht="15" customHeight="1">
      <c r="A8" s="449">
        <v>2</v>
      </c>
      <c r="B8" s="611" t="s">
        <v>818</v>
      </c>
      <c r="C8" s="611"/>
      <c r="D8" s="611"/>
      <c r="E8" s="611"/>
      <c r="F8" s="611"/>
      <c r="G8" s="611"/>
      <c r="H8" s="368">
        <v>1.4</v>
      </c>
      <c r="I8" s="436">
        <v>2015</v>
      </c>
      <c r="J8" s="436">
        <v>2018</v>
      </c>
      <c r="K8" s="389">
        <v>54000</v>
      </c>
      <c r="L8" s="390">
        <v>14900</v>
      </c>
    </row>
    <row r="9" spans="1:12" s="361" customFormat="1" ht="15" customHeight="1">
      <c r="A9" s="449">
        <v>3</v>
      </c>
      <c r="B9" s="611" t="s">
        <v>819</v>
      </c>
      <c r="C9" s="611"/>
      <c r="D9" s="611"/>
      <c r="E9" s="611"/>
      <c r="F9" s="611"/>
      <c r="G9" s="611"/>
      <c r="H9" s="368">
        <v>1</v>
      </c>
      <c r="I9" s="436" t="s">
        <v>820</v>
      </c>
      <c r="J9" s="436" t="s">
        <v>821</v>
      </c>
      <c r="K9" s="389">
        <v>30000</v>
      </c>
      <c r="L9" s="390"/>
    </row>
    <row r="10" spans="1:12" s="361" customFormat="1" ht="15" customHeight="1">
      <c r="A10" s="449">
        <v>4</v>
      </c>
      <c r="B10" s="611" t="s">
        <v>823</v>
      </c>
      <c r="C10" s="611"/>
      <c r="D10" s="611"/>
      <c r="E10" s="611"/>
      <c r="F10" s="611"/>
      <c r="G10" s="611"/>
      <c r="H10" s="368">
        <v>1.4</v>
      </c>
      <c r="I10" s="436" t="s">
        <v>820</v>
      </c>
      <c r="J10" s="436" t="s">
        <v>822</v>
      </c>
      <c r="K10" s="389">
        <v>70000</v>
      </c>
      <c r="L10" s="390"/>
    </row>
    <row r="11" spans="1:12" s="361" customFormat="1" ht="15" customHeight="1">
      <c r="A11" s="449">
        <v>5</v>
      </c>
      <c r="B11" s="611" t="s">
        <v>824</v>
      </c>
      <c r="C11" s="611"/>
      <c r="D11" s="611"/>
      <c r="E11" s="611"/>
      <c r="F11" s="611"/>
      <c r="G11" s="611"/>
      <c r="H11" s="368">
        <v>1</v>
      </c>
      <c r="I11" s="436" t="s">
        <v>825</v>
      </c>
      <c r="J11" s="436" t="s">
        <v>821</v>
      </c>
      <c r="K11" s="389">
        <v>43000</v>
      </c>
      <c r="L11" s="390">
        <v>5000</v>
      </c>
    </row>
    <row r="12" spans="1:12" s="361" customFormat="1" ht="15" customHeight="1">
      <c r="A12" s="449">
        <v>6</v>
      </c>
      <c r="B12" s="610" t="s">
        <v>826</v>
      </c>
      <c r="C12" s="610"/>
      <c r="D12" s="610"/>
      <c r="E12" s="610"/>
      <c r="F12" s="610"/>
      <c r="G12" s="610"/>
      <c r="H12" s="368">
        <v>1</v>
      </c>
      <c r="I12" s="436" t="s">
        <v>825</v>
      </c>
      <c r="J12" s="436" t="s">
        <v>821</v>
      </c>
      <c r="K12" s="389">
        <v>25000</v>
      </c>
      <c r="L12" s="390"/>
    </row>
    <row r="13" spans="1:12" s="361" customFormat="1" ht="15" customHeight="1" thickBot="1">
      <c r="A13" s="449">
        <v>7</v>
      </c>
      <c r="B13" s="611" t="s">
        <v>827</v>
      </c>
      <c r="C13" s="611"/>
      <c r="D13" s="611"/>
      <c r="E13" s="611"/>
      <c r="F13" s="611"/>
      <c r="G13" s="611"/>
      <c r="H13" s="401">
        <v>3</v>
      </c>
      <c r="I13" s="437" t="s">
        <v>820</v>
      </c>
      <c r="J13" s="437" t="s">
        <v>821</v>
      </c>
      <c r="K13" s="391">
        <v>360000</v>
      </c>
      <c r="L13" s="392"/>
    </row>
    <row r="14" spans="1:12" s="361" customFormat="1" ht="15" customHeight="1" thickBot="1">
      <c r="A14" s="449">
        <v>8</v>
      </c>
      <c r="B14" s="611" t="s">
        <v>828</v>
      </c>
      <c r="C14" s="611"/>
      <c r="D14" s="611"/>
      <c r="E14" s="611"/>
      <c r="F14" s="611"/>
      <c r="G14" s="611"/>
      <c r="H14" s="446">
        <v>1</v>
      </c>
      <c r="I14" s="440" t="s">
        <v>820</v>
      </c>
      <c r="J14" s="440" t="s">
        <v>820</v>
      </c>
      <c r="K14" s="441">
        <v>8000</v>
      </c>
      <c r="L14" s="442"/>
    </row>
    <row r="15" spans="1:12" s="361" customFormat="1" ht="15.75" thickBot="1">
      <c r="A15" s="612" t="s">
        <v>751</v>
      </c>
      <c r="B15" s="612"/>
      <c r="C15" s="612"/>
      <c r="D15" s="612"/>
      <c r="E15" s="612"/>
      <c r="F15" s="612"/>
      <c r="G15" s="612"/>
      <c r="H15" s="447"/>
      <c r="I15" s="438"/>
      <c r="J15" s="439"/>
      <c r="K15" s="443">
        <f>SUM(K7:K14)</f>
        <v>646000</v>
      </c>
      <c r="L15" s="443">
        <f>SUM(L7:L14)</f>
        <v>19900</v>
      </c>
    </row>
    <row r="16" spans="1:10" s="361" customFormat="1" ht="15">
      <c r="A16" s="362"/>
      <c r="B16" s="362"/>
      <c r="C16" s="396"/>
      <c r="D16" s="396"/>
      <c r="E16" s="397"/>
      <c r="F16" s="397"/>
      <c r="G16" s="397"/>
      <c r="H16" s="363"/>
      <c r="I16" s="363"/>
      <c r="J16" s="363"/>
    </row>
    <row r="17" spans="1:10" s="361" customFormat="1" ht="15.75">
      <c r="A17" s="393" t="s">
        <v>759</v>
      </c>
      <c r="B17" s="362"/>
      <c r="C17" s="396"/>
      <c r="D17" s="396"/>
      <c r="E17" s="397"/>
      <c r="F17" s="397"/>
      <c r="G17" s="397"/>
      <c r="H17" s="363"/>
      <c r="I17" s="363"/>
      <c r="J17" s="363"/>
    </row>
    <row r="18" spans="1:12" s="361" customFormat="1" ht="15.75" thickBot="1">
      <c r="A18" s="364"/>
      <c r="B18" s="364"/>
      <c r="C18" s="364"/>
      <c r="D18" s="364"/>
      <c r="E18" s="364"/>
      <c r="F18" s="364"/>
      <c r="G18" s="364"/>
      <c r="H18" s="364"/>
      <c r="L18" s="373" t="s">
        <v>760</v>
      </c>
    </row>
    <row r="19" spans="1:12" s="361" customFormat="1" ht="15">
      <c r="A19" s="606" t="s">
        <v>619</v>
      </c>
      <c r="B19" s="608" t="s">
        <v>747</v>
      </c>
      <c r="C19" s="598" t="s">
        <v>752</v>
      </c>
      <c r="D19" s="599"/>
      <c r="E19" s="600" t="s">
        <v>829</v>
      </c>
      <c r="F19" s="601"/>
      <c r="G19" s="602" t="s">
        <v>830</v>
      </c>
      <c r="H19" s="602"/>
      <c r="I19" s="603" t="s">
        <v>831</v>
      </c>
      <c r="J19" s="604"/>
      <c r="K19" s="605" t="s">
        <v>832</v>
      </c>
      <c r="L19" s="604"/>
    </row>
    <row r="20" spans="1:12" s="361" customFormat="1" ht="22.5" customHeight="1" thickBot="1">
      <c r="A20" s="607"/>
      <c r="B20" s="609"/>
      <c r="C20" s="366" t="s">
        <v>754</v>
      </c>
      <c r="D20" s="365" t="s">
        <v>753</v>
      </c>
      <c r="E20" s="366" t="s">
        <v>754</v>
      </c>
      <c r="F20" s="365" t="s">
        <v>753</v>
      </c>
      <c r="G20" s="366" t="s">
        <v>754</v>
      </c>
      <c r="H20" s="365" t="s">
        <v>753</v>
      </c>
      <c r="I20" s="366" t="s">
        <v>754</v>
      </c>
      <c r="J20" s="365" t="s">
        <v>753</v>
      </c>
      <c r="K20" s="366" t="s">
        <v>754</v>
      </c>
      <c r="L20" s="365" t="s">
        <v>753</v>
      </c>
    </row>
    <row r="21" spans="1:12" s="361" customFormat="1" ht="30.75" customHeight="1">
      <c r="A21" s="394">
        <v>1</v>
      </c>
      <c r="B21" s="444" t="s">
        <v>817</v>
      </c>
      <c r="C21" s="374">
        <v>15000</v>
      </c>
      <c r="D21" s="375"/>
      <c r="E21" s="374"/>
      <c r="F21" s="375"/>
      <c r="G21" s="374">
        <v>5000</v>
      </c>
      <c r="H21" s="376"/>
      <c r="I21" s="377">
        <v>5000</v>
      </c>
      <c r="J21" s="375"/>
      <c r="K21" s="374">
        <v>5000</v>
      </c>
      <c r="L21" s="375"/>
    </row>
    <row r="22" spans="1:12" s="361" customFormat="1" ht="30">
      <c r="A22" s="371">
        <v>2</v>
      </c>
      <c r="B22" s="445" t="s">
        <v>818</v>
      </c>
      <c r="C22" s="378">
        <v>13500</v>
      </c>
      <c r="D22" s="379"/>
      <c r="E22" s="378"/>
      <c r="F22" s="379"/>
      <c r="G22" s="378">
        <v>4500</v>
      </c>
      <c r="H22" s="380"/>
      <c r="I22" s="381">
        <v>4500</v>
      </c>
      <c r="J22" s="379"/>
      <c r="K22" s="378">
        <v>4500</v>
      </c>
      <c r="L22" s="379"/>
    </row>
    <row r="23" spans="1:12" s="361" customFormat="1" ht="30">
      <c r="A23" s="371">
        <v>3</v>
      </c>
      <c r="B23" s="445" t="s">
        <v>819</v>
      </c>
      <c r="C23" s="378">
        <v>10000</v>
      </c>
      <c r="D23" s="379"/>
      <c r="E23" s="378"/>
      <c r="F23" s="379"/>
      <c r="G23" s="378">
        <v>3500</v>
      </c>
      <c r="H23" s="380"/>
      <c r="I23" s="381">
        <v>3500</v>
      </c>
      <c r="J23" s="379"/>
      <c r="K23" s="378">
        <v>3000</v>
      </c>
      <c r="L23" s="379"/>
    </row>
    <row r="24" spans="1:12" s="361" customFormat="1" ht="30">
      <c r="A24" s="371">
        <v>4</v>
      </c>
      <c r="B24" s="445" t="s">
        <v>823</v>
      </c>
      <c r="C24" s="378">
        <v>17500</v>
      </c>
      <c r="D24" s="379"/>
      <c r="E24" s="378"/>
      <c r="F24" s="379"/>
      <c r="G24" s="378">
        <v>5000</v>
      </c>
      <c r="H24" s="380"/>
      <c r="I24" s="381">
        <v>8000</v>
      </c>
      <c r="J24" s="379"/>
      <c r="K24" s="378">
        <v>4500</v>
      </c>
      <c r="L24" s="379"/>
    </row>
    <row r="25" spans="1:12" s="361" customFormat="1" ht="15">
      <c r="A25" s="371">
        <v>5</v>
      </c>
      <c r="B25" s="445" t="s">
        <v>824</v>
      </c>
      <c r="C25" s="378">
        <v>10000</v>
      </c>
      <c r="D25" s="379"/>
      <c r="E25" s="378"/>
      <c r="F25" s="379"/>
      <c r="G25" s="378">
        <v>4000</v>
      </c>
      <c r="H25" s="380">
        <v>4632</v>
      </c>
      <c r="I25" s="381">
        <v>4000</v>
      </c>
      <c r="J25" s="379"/>
      <c r="K25" s="378">
        <v>2000</v>
      </c>
      <c r="L25" s="379"/>
    </row>
    <row r="26" spans="1:12" s="361" customFormat="1" ht="15">
      <c r="A26" s="371">
        <v>6</v>
      </c>
      <c r="B26" s="445" t="s">
        <v>826</v>
      </c>
      <c r="C26" s="378">
        <v>5000</v>
      </c>
      <c r="D26" s="379"/>
      <c r="E26" s="378"/>
      <c r="F26" s="379"/>
      <c r="G26" s="378">
        <v>3000</v>
      </c>
      <c r="H26" s="380"/>
      <c r="I26" s="381">
        <v>2000</v>
      </c>
      <c r="J26" s="379"/>
      <c r="K26" s="378"/>
      <c r="L26" s="379"/>
    </row>
    <row r="27" spans="1:12" s="361" customFormat="1" ht="30">
      <c r="A27" s="371">
        <v>7</v>
      </c>
      <c r="B27" s="445" t="s">
        <v>827</v>
      </c>
      <c r="C27" s="378">
        <v>120000</v>
      </c>
      <c r="D27" s="379"/>
      <c r="E27" s="378"/>
      <c r="F27" s="379"/>
      <c r="G27" s="378"/>
      <c r="H27" s="380"/>
      <c r="I27" s="381">
        <v>80000</v>
      </c>
      <c r="J27" s="379"/>
      <c r="K27" s="378">
        <v>40000</v>
      </c>
      <c r="L27" s="379"/>
    </row>
    <row r="28" spans="1:12" s="361" customFormat="1" ht="15.75" thickBot="1">
      <c r="A28" s="371">
        <v>8</v>
      </c>
      <c r="B28" s="445" t="s">
        <v>828</v>
      </c>
      <c r="C28" s="382">
        <v>8000</v>
      </c>
      <c r="D28" s="383"/>
      <c r="E28" s="384"/>
      <c r="F28" s="383"/>
      <c r="G28" s="384">
        <v>8000</v>
      </c>
      <c r="H28" s="385"/>
      <c r="I28" s="382"/>
      <c r="J28" s="383"/>
      <c r="K28" s="384"/>
      <c r="L28" s="383"/>
    </row>
    <row r="29" spans="1:12" s="361" customFormat="1" ht="15.75" thickBot="1">
      <c r="A29" s="595" t="s">
        <v>751</v>
      </c>
      <c r="B29" s="596"/>
      <c r="C29" s="386">
        <f>SUM(C21:C28)</f>
        <v>199000</v>
      </c>
      <c r="D29" s="386"/>
      <c r="E29" s="386"/>
      <c r="F29" s="386"/>
      <c r="G29" s="386">
        <f>SUM(G21:G28)</f>
        <v>33000</v>
      </c>
      <c r="H29" s="386">
        <v>4632</v>
      </c>
      <c r="I29" s="386">
        <f>SUM(I21:I28)</f>
        <v>107000</v>
      </c>
      <c r="J29" s="386"/>
      <c r="K29" s="386">
        <f>SUM(K21:K28)</f>
        <v>59000</v>
      </c>
      <c r="L29" s="386"/>
    </row>
    <row r="30" ht="12.75">
      <c r="A30" s="395"/>
    </row>
    <row r="32" spans="2:9" ht="15.75">
      <c r="B32" s="21" t="s">
        <v>865</v>
      </c>
      <c r="E32" s="113" t="s">
        <v>629</v>
      </c>
      <c r="G32" s="118" t="s">
        <v>836</v>
      </c>
      <c r="I32" t="s">
        <v>856</v>
      </c>
    </row>
    <row r="34" ht="12.75">
      <c r="I34" s="429"/>
    </row>
  </sheetData>
  <sheetProtection/>
  <mergeCells count="19">
    <mergeCell ref="B13:G13"/>
    <mergeCell ref="B14:G14"/>
    <mergeCell ref="A15:G15"/>
    <mergeCell ref="B6:G6"/>
    <mergeCell ref="B7:G7"/>
    <mergeCell ref="B8:G8"/>
    <mergeCell ref="B9:G9"/>
    <mergeCell ref="B10:G10"/>
    <mergeCell ref="B11:G11"/>
    <mergeCell ref="A29:B29"/>
    <mergeCell ref="A3:L3"/>
    <mergeCell ref="C19:D19"/>
    <mergeCell ref="E19:F19"/>
    <mergeCell ref="G19:H19"/>
    <mergeCell ref="I19:J19"/>
    <mergeCell ref="K19:L19"/>
    <mergeCell ref="A19:A20"/>
    <mergeCell ref="B19:B20"/>
    <mergeCell ref="B12:G12"/>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N76"/>
  <sheetViews>
    <sheetView zoomScalePageLayoutView="0" workbookViewId="0" topLeftCell="A19">
      <selection activeCell="B41" sqref="B41"/>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6" width="15.7109375" style="0" customWidth="1"/>
    <col min="7" max="7" width="15.7109375" style="459" customWidth="1"/>
    <col min="10" max="10" width="14.00390625" style="0" customWidth="1"/>
    <col min="11" max="11" width="15.140625" style="0" customWidth="1"/>
    <col min="12" max="12" width="11.140625" style="0" bestFit="1" customWidth="1"/>
    <col min="14" max="14" width="11.140625" style="0" bestFit="1" customWidth="1"/>
  </cols>
  <sheetData>
    <row r="2" spans="2:7" ht="15.75">
      <c r="B2" s="1" t="s">
        <v>766</v>
      </c>
      <c r="C2" t="s">
        <v>765</v>
      </c>
      <c r="D2" s="243"/>
      <c r="E2" s="243"/>
      <c r="F2" s="243"/>
      <c r="G2" s="244" t="s">
        <v>651</v>
      </c>
    </row>
    <row r="3" spans="2:7" ht="15.75">
      <c r="B3" s="1" t="s">
        <v>767</v>
      </c>
      <c r="C3" s="402" t="s">
        <v>768</v>
      </c>
      <c r="D3" s="243"/>
      <c r="E3" s="243"/>
      <c r="F3" s="243"/>
      <c r="G3" s="244"/>
    </row>
    <row r="4" spans="2:7" ht="15.75">
      <c r="B4" s="245"/>
      <c r="C4" s="246"/>
      <c r="D4" s="246"/>
      <c r="E4" s="246"/>
      <c r="F4" s="246"/>
      <c r="G4" s="453"/>
    </row>
    <row r="5" spans="2:7" ht="51.75" customHeight="1">
      <c r="B5" s="632" t="s">
        <v>730</v>
      </c>
      <c r="C5" s="632"/>
      <c r="D5" s="632"/>
      <c r="E5" s="632"/>
      <c r="F5" s="632"/>
      <c r="G5" s="632"/>
    </row>
    <row r="6" spans="2:7" ht="12.75">
      <c r="B6" s="633" t="s">
        <v>840</v>
      </c>
      <c r="C6" s="633"/>
      <c r="D6" s="633"/>
      <c r="E6" s="633"/>
      <c r="F6" s="633"/>
      <c r="G6" s="633"/>
    </row>
    <row r="7" spans="2:7" ht="12.75">
      <c r="B7" s="247"/>
      <c r="C7" s="247"/>
      <c r="D7" s="247"/>
      <c r="E7" s="247"/>
      <c r="F7" s="247"/>
      <c r="G7" s="270"/>
    </row>
    <row r="8" spans="2:7" ht="13.5" thickBot="1">
      <c r="B8" s="248"/>
      <c r="C8" s="247"/>
      <c r="D8" s="247"/>
      <c r="E8" s="247"/>
      <c r="F8" s="247"/>
      <c r="G8" s="270" t="s">
        <v>291</v>
      </c>
    </row>
    <row r="9" spans="2:7" ht="12.75">
      <c r="B9" s="634" t="s">
        <v>93</v>
      </c>
      <c r="C9" s="636" t="s">
        <v>132</v>
      </c>
      <c r="D9" s="638" t="s">
        <v>684</v>
      </c>
      <c r="E9" s="638" t="s">
        <v>685</v>
      </c>
      <c r="F9" s="638" t="s">
        <v>618</v>
      </c>
      <c r="G9" s="640" t="s">
        <v>686</v>
      </c>
    </row>
    <row r="10" spans="2:7" ht="13.5" thickBot="1">
      <c r="B10" s="635"/>
      <c r="C10" s="637"/>
      <c r="D10" s="639"/>
      <c r="E10" s="639"/>
      <c r="F10" s="639"/>
      <c r="G10" s="641"/>
    </row>
    <row r="11" spans="2:7" ht="12.75">
      <c r="B11" s="250">
        <v>1</v>
      </c>
      <c r="C11" s="251">
        <v>2</v>
      </c>
      <c r="D11" s="251">
        <v>3</v>
      </c>
      <c r="E11" s="251">
        <v>4</v>
      </c>
      <c r="F11" s="251">
        <v>5</v>
      </c>
      <c r="G11" s="454">
        <v>6</v>
      </c>
    </row>
    <row r="12" spans="2:7" ht="12.75">
      <c r="B12" s="626" t="s">
        <v>687</v>
      </c>
      <c r="C12" s="628" t="s">
        <v>688</v>
      </c>
      <c r="D12" s="629">
        <v>9108</v>
      </c>
      <c r="E12" s="630" t="s">
        <v>8</v>
      </c>
      <c r="F12" s="630"/>
      <c r="G12" s="631"/>
    </row>
    <row r="13" spans="2:7" ht="12.75">
      <c r="B13" s="627"/>
      <c r="C13" s="628"/>
      <c r="D13" s="629"/>
      <c r="E13" s="630"/>
      <c r="F13" s="630"/>
      <c r="G13" s="631"/>
    </row>
    <row r="14" spans="2:7" ht="24.75" customHeight="1">
      <c r="B14" s="252" t="s">
        <v>689</v>
      </c>
      <c r="C14" s="253" t="s">
        <v>690</v>
      </c>
      <c r="D14" s="254">
        <v>9109</v>
      </c>
      <c r="E14" s="267"/>
      <c r="F14" s="267"/>
      <c r="G14" s="455"/>
    </row>
    <row r="15" spans="2:7" ht="24.75" customHeight="1">
      <c r="B15" s="252" t="s">
        <v>691</v>
      </c>
      <c r="C15" s="253" t="s">
        <v>692</v>
      </c>
      <c r="D15" s="254">
        <v>9110</v>
      </c>
      <c r="E15" s="267"/>
      <c r="F15" s="267"/>
      <c r="G15" s="455"/>
    </row>
    <row r="16" spans="2:7" ht="24.75" customHeight="1">
      <c r="B16" s="252" t="s">
        <v>693</v>
      </c>
      <c r="C16" s="253" t="s">
        <v>694</v>
      </c>
      <c r="D16" s="254">
        <v>9111</v>
      </c>
      <c r="E16" s="267"/>
      <c r="F16" s="267"/>
      <c r="G16" s="455"/>
    </row>
    <row r="17" spans="2:7" ht="24.75" customHeight="1">
      <c r="B17" s="252" t="s">
        <v>695</v>
      </c>
      <c r="C17" s="253" t="s">
        <v>696</v>
      </c>
      <c r="D17" s="254">
        <v>9112</v>
      </c>
      <c r="E17" s="267"/>
      <c r="F17" s="267"/>
      <c r="G17" s="455"/>
    </row>
    <row r="18" spans="2:7" ht="24.75" customHeight="1">
      <c r="B18" s="263" t="s">
        <v>697</v>
      </c>
      <c r="C18" s="264" t="s">
        <v>698</v>
      </c>
      <c r="D18" s="265">
        <v>9113</v>
      </c>
      <c r="E18" s="460">
        <f>E19+E20+E21</f>
        <v>626</v>
      </c>
      <c r="F18" s="460">
        <f>F19+F20+F21</f>
        <v>0</v>
      </c>
      <c r="G18" s="461">
        <f>G19+G20+G21</f>
        <v>626</v>
      </c>
    </row>
    <row r="19" spans="2:7" ht="24.75" customHeight="1">
      <c r="B19" s="252" t="s">
        <v>699</v>
      </c>
      <c r="C19" s="253" t="s">
        <v>700</v>
      </c>
      <c r="D19" s="254">
        <v>9114</v>
      </c>
      <c r="E19" s="267">
        <v>626</v>
      </c>
      <c r="F19" s="267"/>
      <c r="G19" s="455">
        <v>626</v>
      </c>
    </row>
    <row r="20" spans="2:7" ht="24.75" customHeight="1">
      <c r="B20" s="252" t="s">
        <v>701</v>
      </c>
      <c r="C20" s="253" t="s">
        <v>702</v>
      </c>
      <c r="D20" s="254">
        <v>9115</v>
      </c>
      <c r="E20" s="267"/>
      <c r="F20" s="267"/>
      <c r="G20" s="455"/>
    </row>
    <row r="21" spans="2:11" ht="24.75" customHeight="1">
      <c r="B21" s="252" t="s">
        <v>703</v>
      </c>
      <c r="C21" s="253" t="s">
        <v>704</v>
      </c>
      <c r="D21" s="254">
        <v>9116</v>
      </c>
      <c r="E21" s="267"/>
      <c r="F21" s="267"/>
      <c r="G21" s="455"/>
      <c r="J21" s="429"/>
      <c r="K21" s="429"/>
    </row>
    <row r="22" spans="2:11" ht="38.25" customHeight="1">
      <c r="B22" s="263" t="s">
        <v>705</v>
      </c>
      <c r="C22" s="264" t="s">
        <v>706</v>
      </c>
      <c r="D22" s="265">
        <v>9117</v>
      </c>
      <c r="E22" s="460">
        <f>E23+E24+E25+E26+E28+E29</f>
        <v>392392</v>
      </c>
      <c r="F22" s="460">
        <f>F23+F24+F25+F26+F28+F29</f>
        <v>10013</v>
      </c>
      <c r="G22" s="461">
        <f>G23+G24+G25+G26+G28+G29</f>
        <v>382379</v>
      </c>
      <c r="J22" s="429"/>
      <c r="K22" s="429"/>
    </row>
    <row r="23" spans="2:11" ht="38.25" customHeight="1">
      <c r="B23" s="252" t="s">
        <v>707</v>
      </c>
      <c r="C23" s="253" t="s">
        <v>708</v>
      </c>
      <c r="D23" s="254">
        <v>9118</v>
      </c>
      <c r="E23" s="432">
        <v>170846</v>
      </c>
      <c r="F23" s="267"/>
      <c r="G23" s="455">
        <f>E23-F23</f>
        <v>170846</v>
      </c>
      <c r="J23" s="429"/>
      <c r="K23" s="429"/>
    </row>
    <row r="24" spans="2:11" ht="48.75" customHeight="1">
      <c r="B24" s="252" t="s">
        <v>709</v>
      </c>
      <c r="C24" s="253" t="s">
        <v>710</v>
      </c>
      <c r="D24" s="254">
        <v>9119</v>
      </c>
      <c r="E24" s="432">
        <v>237</v>
      </c>
      <c r="F24" s="267"/>
      <c r="G24" s="455">
        <f>E24-F24</f>
        <v>237</v>
      </c>
      <c r="J24" s="429"/>
      <c r="K24" s="429"/>
    </row>
    <row r="25" spans="2:11" ht="48.75" customHeight="1">
      <c r="B25" s="252" t="s">
        <v>709</v>
      </c>
      <c r="C25" s="253" t="s">
        <v>711</v>
      </c>
      <c r="D25" s="255">
        <v>9120</v>
      </c>
      <c r="E25" s="433">
        <f>391867-E23-E24-E26-E28</f>
        <v>156015</v>
      </c>
      <c r="F25" s="267">
        <v>10013</v>
      </c>
      <c r="G25" s="455">
        <f>E25-F25</f>
        <v>146002</v>
      </c>
      <c r="J25" s="429"/>
      <c r="K25" s="429"/>
    </row>
    <row r="26" spans="2:11" ht="21" customHeight="1">
      <c r="B26" s="615" t="s">
        <v>712</v>
      </c>
      <c r="C26" s="616" t="s">
        <v>713</v>
      </c>
      <c r="D26" s="618">
        <v>9121</v>
      </c>
      <c r="E26" s="622">
        <v>64438</v>
      </c>
      <c r="F26" s="620"/>
      <c r="G26" s="624">
        <f>E26-F26</f>
        <v>64438</v>
      </c>
      <c r="J26" s="429"/>
      <c r="K26" s="429"/>
    </row>
    <row r="27" spans="2:11" ht="15" customHeight="1">
      <c r="B27" s="615"/>
      <c r="C27" s="617"/>
      <c r="D27" s="618"/>
      <c r="E27" s="623"/>
      <c r="F27" s="620"/>
      <c r="G27" s="625"/>
      <c r="J27" s="429"/>
      <c r="K27" s="429"/>
    </row>
    <row r="28" spans="2:11" ht="39.75" customHeight="1">
      <c r="B28" s="252" t="s">
        <v>712</v>
      </c>
      <c r="C28" s="253" t="s">
        <v>714</v>
      </c>
      <c r="D28" s="255">
        <v>9122</v>
      </c>
      <c r="E28" s="433">
        <v>331</v>
      </c>
      <c r="F28" s="267"/>
      <c r="G28" s="456">
        <f>E28-F28</f>
        <v>331</v>
      </c>
      <c r="J28" s="429"/>
      <c r="K28" s="429"/>
    </row>
    <row r="29" spans="2:11" ht="48" customHeight="1">
      <c r="B29" s="252" t="s">
        <v>709</v>
      </c>
      <c r="C29" s="256" t="s">
        <v>715</v>
      </c>
      <c r="D29" s="254">
        <v>9123</v>
      </c>
      <c r="E29" s="433">
        <v>525</v>
      </c>
      <c r="F29" s="267"/>
      <c r="G29" s="456">
        <f>E29-F29</f>
        <v>525</v>
      </c>
      <c r="J29" s="429"/>
      <c r="K29" s="429"/>
    </row>
    <row r="30" spans="2:11" ht="24.75" customHeight="1">
      <c r="B30" s="263" t="s">
        <v>716</v>
      </c>
      <c r="C30" s="264" t="s">
        <v>717</v>
      </c>
      <c r="D30" s="266">
        <v>9124</v>
      </c>
      <c r="E30" s="460">
        <f>E31+E32+E33+E35+E36+E37</f>
        <v>551</v>
      </c>
      <c r="F30" s="460">
        <f>F31+F32+F33+F35+F36+F37</f>
        <v>0</v>
      </c>
      <c r="G30" s="460">
        <f>G31+G32+G33+G35+G36+G37</f>
        <v>551</v>
      </c>
      <c r="J30" s="429"/>
      <c r="K30" s="429"/>
    </row>
    <row r="31" spans="2:11" ht="24.75" customHeight="1">
      <c r="B31" s="252" t="s">
        <v>718</v>
      </c>
      <c r="C31" s="253" t="s">
        <v>719</v>
      </c>
      <c r="D31" s="254">
        <v>9125</v>
      </c>
      <c r="E31" s="434">
        <v>261</v>
      </c>
      <c r="F31" s="267"/>
      <c r="G31" s="455">
        <f>E31</f>
        <v>261</v>
      </c>
      <c r="J31" s="429"/>
      <c r="K31" s="429"/>
    </row>
    <row r="32" spans="2:11" ht="24.75" customHeight="1">
      <c r="B32" s="252" t="s">
        <v>720</v>
      </c>
      <c r="C32" s="257" t="s">
        <v>721</v>
      </c>
      <c r="D32" s="254">
        <v>9126</v>
      </c>
      <c r="F32" s="267"/>
      <c r="G32" s="455">
        <f>E32</f>
        <v>0</v>
      </c>
      <c r="J32" s="429"/>
      <c r="K32" s="429"/>
    </row>
    <row r="33" spans="2:14" ht="24.75" customHeight="1">
      <c r="B33" s="615" t="s">
        <v>720</v>
      </c>
      <c r="C33" s="616" t="s">
        <v>722</v>
      </c>
      <c r="D33" s="618">
        <v>9127</v>
      </c>
      <c r="E33" s="619"/>
      <c r="F33" s="620"/>
      <c r="G33" s="621">
        <f>E33</f>
        <v>0</v>
      </c>
      <c r="J33" s="429"/>
      <c r="K33" s="429"/>
      <c r="N33" s="429"/>
    </row>
    <row r="34" spans="2:11" ht="4.5" customHeight="1">
      <c r="B34" s="615"/>
      <c r="C34" s="617"/>
      <c r="D34" s="618"/>
      <c r="E34" s="619"/>
      <c r="F34" s="620"/>
      <c r="G34" s="621"/>
      <c r="J34" s="429"/>
      <c r="K34" s="429"/>
    </row>
    <row r="35" spans="2:14" ht="24.75" customHeight="1">
      <c r="B35" s="252" t="s">
        <v>723</v>
      </c>
      <c r="C35" s="253" t="s">
        <v>724</v>
      </c>
      <c r="D35" s="254">
        <v>9128</v>
      </c>
      <c r="E35" s="268">
        <f>27+3+210</f>
        <v>240</v>
      </c>
      <c r="F35" s="267"/>
      <c r="G35" s="452">
        <f>E35</f>
        <v>240</v>
      </c>
      <c r="J35" s="429"/>
      <c r="K35" s="429"/>
      <c r="N35" s="430"/>
    </row>
    <row r="36" spans="2:14" ht="24.75" customHeight="1">
      <c r="B36" s="252" t="s">
        <v>725</v>
      </c>
      <c r="C36" s="253" t="s">
        <v>726</v>
      </c>
      <c r="D36" s="254">
        <v>9129</v>
      </c>
      <c r="E36" s="268"/>
      <c r="F36" s="267"/>
      <c r="G36" s="267">
        <f>E36</f>
        <v>0</v>
      </c>
      <c r="J36" s="429"/>
      <c r="K36" s="429"/>
      <c r="N36" s="429"/>
    </row>
    <row r="37" spans="2:12" ht="24.75" customHeight="1" thickBot="1">
      <c r="B37" s="258" t="s">
        <v>727</v>
      </c>
      <c r="C37" s="259" t="s">
        <v>728</v>
      </c>
      <c r="D37" s="249">
        <v>9130</v>
      </c>
      <c r="E37" s="269">
        <v>50</v>
      </c>
      <c r="F37" s="267"/>
      <c r="G37" s="267">
        <f>E37</f>
        <v>50</v>
      </c>
      <c r="J37" s="429"/>
      <c r="K37" s="429"/>
      <c r="L37" s="429"/>
    </row>
    <row r="38" spans="2:12" ht="12.75">
      <c r="B38" s="247"/>
      <c r="C38" s="247"/>
      <c r="D38" s="247"/>
      <c r="E38" s="431"/>
      <c r="F38" s="247"/>
      <c r="G38" s="270"/>
      <c r="J38" s="429"/>
      <c r="K38" s="429"/>
      <c r="L38" s="429"/>
    </row>
    <row r="39" spans="2:11" ht="15.75">
      <c r="B39" s="260" t="s">
        <v>865</v>
      </c>
      <c r="C39" s="261"/>
      <c r="D39" s="261"/>
      <c r="E39" s="261" t="s">
        <v>856</v>
      </c>
      <c r="F39" s="261"/>
      <c r="G39" s="457"/>
      <c r="J39" s="429"/>
      <c r="K39" s="429"/>
    </row>
    <row r="40" spans="2:12" ht="15.75">
      <c r="B40" s="261"/>
      <c r="C40" s="262" t="s">
        <v>729</v>
      </c>
      <c r="D40" s="247"/>
      <c r="E40" s="261"/>
      <c r="F40" s="247"/>
      <c r="G40" s="457"/>
      <c r="J40" s="429"/>
      <c r="K40" s="429"/>
      <c r="L40" s="429"/>
    </row>
    <row r="41" spans="2:11" ht="15.75">
      <c r="B41" s="261"/>
      <c r="C41" s="262"/>
      <c r="D41" s="247"/>
      <c r="E41" s="261"/>
      <c r="F41" s="247"/>
      <c r="G41" s="457"/>
      <c r="J41" s="429"/>
      <c r="K41" s="429"/>
    </row>
    <row r="42" spans="2:11" ht="12.75" customHeight="1">
      <c r="B42" s="614" t="s">
        <v>735</v>
      </c>
      <c r="C42" s="614"/>
      <c r="D42" s="614"/>
      <c r="E42" s="614"/>
      <c r="F42" s="614"/>
      <c r="G42" s="614"/>
      <c r="J42" s="429"/>
      <c r="K42" s="429"/>
    </row>
    <row r="43" spans="2:11" ht="12.75">
      <c r="B43" s="614"/>
      <c r="C43" s="614"/>
      <c r="D43" s="614"/>
      <c r="E43" s="614"/>
      <c r="F43" s="614"/>
      <c r="G43" s="614"/>
      <c r="J43" s="429"/>
      <c r="K43" s="429"/>
    </row>
    <row r="44" spans="2:11" ht="12.75">
      <c r="B44" s="342"/>
      <c r="C44" s="342"/>
      <c r="D44" s="342"/>
      <c r="E44" s="342"/>
      <c r="F44" s="342"/>
      <c r="G44" s="458"/>
      <c r="J44" s="429"/>
      <c r="K44" s="429"/>
    </row>
    <row r="45" spans="2:11" ht="12.75">
      <c r="B45" s="342"/>
      <c r="C45" s="342"/>
      <c r="D45" s="342"/>
      <c r="E45" s="342"/>
      <c r="F45" s="342"/>
      <c r="G45" s="458"/>
      <c r="J45" s="429"/>
      <c r="K45" s="429"/>
    </row>
    <row r="46" spans="2:11" ht="12.75">
      <c r="B46" s="342"/>
      <c r="C46" s="342"/>
      <c r="D46" s="342"/>
      <c r="E46" s="342"/>
      <c r="F46" s="342"/>
      <c r="G46" s="458"/>
      <c r="J46" s="429"/>
      <c r="K46" s="429"/>
    </row>
    <row r="47" spans="2:11" ht="12.75">
      <c r="B47" s="342"/>
      <c r="C47" s="342"/>
      <c r="D47" s="342"/>
      <c r="E47" s="342"/>
      <c r="F47" s="342"/>
      <c r="G47" s="458"/>
      <c r="J47" s="429"/>
      <c r="K47" s="429"/>
    </row>
    <row r="48" spans="2:11" ht="12.75">
      <c r="B48" s="342"/>
      <c r="C48" s="342"/>
      <c r="D48" s="342"/>
      <c r="E48" s="342"/>
      <c r="F48" s="342"/>
      <c r="G48" s="458"/>
      <c r="J48" s="429"/>
      <c r="K48" s="429"/>
    </row>
    <row r="49" spans="2:7" ht="12.75">
      <c r="B49" s="342"/>
      <c r="C49" s="342"/>
      <c r="D49" s="342"/>
      <c r="E49" s="342"/>
      <c r="F49" s="342"/>
      <c r="G49" s="458"/>
    </row>
    <row r="50" spans="2:7" ht="12.75">
      <c r="B50" s="342"/>
      <c r="C50" s="342"/>
      <c r="D50" s="342"/>
      <c r="E50" s="342"/>
      <c r="F50" s="342"/>
      <c r="G50" s="458"/>
    </row>
    <row r="51" spans="2:7" ht="12.75">
      <c r="B51" s="342"/>
      <c r="C51" s="342"/>
      <c r="D51" s="342"/>
      <c r="E51" s="342"/>
      <c r="F51" s="342"/>
      <c r="G51" s="458"/>
    </row>
    <row r="52" spans="2:7" ht="12.75">
      <c r="B52" s="342"/>
      <c r="C52" s="342"/>
      <c r="D52" s="342"/>
      <c r="E52" s="342"/>
      <c r="F52" s="342"/>
      <c r="G52" s="458"/>
    </row>
    <row r="53" spans="2:7" ht="12.75">
      <c r="B53" s="342"/>
      <c r="C53" s="342"/>
      <c r="D53" s="342"/>
      <c r="E53" s="342"/>
      <c r="F53" s="342"/>
      <c r="G53" s="458"/>
    </row>
    <row r="54" spans="2:7" ht="12.75">
      <c r="B54" s="342"/>
      <c r="C54" s="342"/>
      <c r="D54" s="342"/>
      <c r="E54" s="342"/>
      <c r="F54" s="342"/>
      <c r="G54" s="458"/>
    </row>
    <row r="55" spans="2:7" ht="12.75">
      <c r="B55" s="342"/>
      <c r="C55" s="342"/>
      <c r="D55" s="342"/>
      <c r="E55" s="342"/>
      <c r="F55" s="342"/>
      <c r="G55" s="458"/>
    </row>
    <row r="56" spans="2:7" ht="12.75">
      <c r="B56" s="342"/>
      <c r="C56" s="342"/>
      <c r="D56" s="342"/>
      <c r="E56" s="342"/>
      <c r="F56" s="342"/>
      <c r="G56" s="458"/>
    </row>
    <row r="57" spans="2:7" ht="12.75">
      <c r="B57" s="342"/>
      <c r="C57" s="342"/>
      <c r="D57" s="342"/>
      <c r="E57" s="342"/>
      <c r="F57" s="342"/>
      <c r="G57" s="458"/>
    </row>
    <row r="58" spans="2:7" ht="12.75">
      <c r="B58" s="342"/>
      <c r="C58" s="342"/>
      <c r="D58" s="342"/>
      <c r="E58" s="342"/>
      <c r="F58" s="342"/>
      <c r="G58" s="458"/>
    </row>
    <row r="59" spans="2:7" ht="12.75">
      <c r="B59" s="342"/>
      <c r="C59" s="342"/>
      <c r="D59" s="342"/>
      <c r="E59" s="342"/>
      <c r="F59" s="342"/>
      <c r="G59" s="458"/>
    </row>
    <row r="60" spans="2:7" ht="12.75">
      <c r="B60" s="342"/>
      <c r="C60" s="342"/>
      <c r="D60" s="342"/>
      <c r="E60" s="342"/>
      <c r="F60" s="342"/>
      <c r="G60" s="458"/>
    </row>
    <row r="61" spans="2:7" ht="12.75">
      <c r="B61" s="342"/>
      <c r="C61" s="342"/>
      <c r="D61" s="342"/>
      <c r="E61" s="342"/>
      <c r="F61" s="342"/>
      <c r="G61" s="458"/>
    </row>
    <row r="62" spans="2:7" ht="12.75">
      <c r="B62" s="342"/>
      <c r="C62" s="342"/>
      <c r="D62" s="342"/>
      <c r="E62" s="342"/>
      <c r="F62" s="342"/>
      <c r="G62" s="458"/>
    </row>
    <row r="63" spans="2:7" ht="12.75">
      <c r="B63" s="342"/>
      <c r="C63" s="342"/>
      <c r="D63" s="342"/>
      <c r="E63" s="342"/>
      <c r="F63" s="342"/>
      <c r="G63" s="458"/>
    </row>
    <row r="64" spans="2:7" ht="12.75">
      <c r="B64" s="342"/>
      <c r="C64" s="342"/>
      <c r="D64" s="342"/>
      <c r="E64" s="342"/>
      <c r="F64" s="342"/>
      <c r="G64" s="458"/>
    </row>
    <row r="65" spans="2:7" ht="12.75">
      <c r="B65" s="342"/>
      <c r="C65" s="342"/>
      <c r="D65" s="342"/>
      <c r="E65" s="342"/>
      <c r="F65" s="342"/>
      <c r="G65" s="458"/>
    </row>
    <row r="66" spans="2:7" ht="12.75">
      <c r="B66" s="342"/>
      <c r="C66" s="342"/>
      <c r="D66" s="342"/>
      <c r="E66" s="342"/>
      <c r="F66" s="342"/>
      <c r="G66" s="458"/>
    </row>
    <row r="67" spans="2:7" ht="12.75">
      <c r="B67" s="342"/>
      <c r="C67" s="342"/>
      <c r="D67" s="342"/>
      <c r="E67" s="342"/>
      <c r="F67" s="342"/>
      <c r="G67" s="458"/>
    </row>
    <row r="68" spans="2:7" ht="12.75">
      <c r="B68" s="342"/>
      <c r="C68" s="342"/>
      <c r="D68" s="342"/>
      <c r="E68" s="342"/>
      <c r="F68" s="342"/>
      <c r="G68" s="458"/>
    </row>
    <row r="69" spans="2:7" ht="12.75">
      <c r="B69" s="342"/>
      <c r="C69" s="342"/>
      <c r="D69" s="342"/>
      <c r="E69" s="342"/>
      <c r="F69" s="342"/>
      <c r="G69" s="458"/>
    </row>
    <row r="70" spans="2:7" ht="12.75">
      <c r="B70" s="342"/>
      <c r="C70" s="342"/>
      <c r="D70" s="342"/>
      <c r="E70" s="342"/>
      <c r="F70" s="342"/>
      <c r="G70" s="458"/>
    </row>
    <row r="71" spans="2:7" ht="12.75">
      <c r="B71" s="342"/>
      <c r="C71" s="342"/>
      <c r="D71" s="342"/>
      <c r="E71" s="342"/>
      <c r="F71" s="342"/>
      <c r="G71" s="458"/>
    </row>
    <row r="72" spans="2:7" ht="12.75">
      <c r="B72" s="342"/>
      <c r="C72" s="342"/>
      <c r="D72" s="342"/>
      <c r="E72" s="342"/>
      <c r="F72" s="342"/>
      <c r="G72" s="458"/>
    </row>
    <row r="73" spans="2:7" ht="12.75">
      <c r="B73" s="342"/>
      <c r="C73" s="342"/>
      <c r="D73" s="342"/>
      <c r="E73" s="342"/>
      <c r="F73" s="342"/>
      <c r="G73" s="458"/>
    </row>
    <row r="74" spans="2:7" ht="12.75">
      <c r="B74" s="342"/>
      <c r="C74" s="342"/>
      <c r="D74" s="342"/>
      <c r="E74" s="342"/>
      <c r="F74" s="342"/>
      <c r="G74" s="458"/>
    </row>
    <row r="75" spans="2:7" ht="12.75">
      <c r="B75" s="342"/>
      <c r="C75" s="342"/>
      <c r="D75" s="342"/>
      <c r="E75" s="342"/>
      <c r="F75" s="342"/>
      <c r="G75" s="458"/>
    </row>
    <row r="76" spans="2:7" ht="12.75">
      <c r="B76" s="342"/>
      <c r="C76" s="342"/>
      <c r="D76" s="342"/>
      <c r="E76" s="342"/>
      <c r="F76" s="342"/>
      <c r="G76" s="458"/>
    </row>
  </sheetData>
  <sheetProtection/>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2:O48"/>
  <sheetViews>
    <sheetView tabSelected="1" zoomScalePageLayoutView="0" workbookViewId="0" topLeftCell="A10">
      <selection activeCell="M35" sqref="M35"/>
    </sheetView>
  </sheetViews>
  <sheetFormatPr defaultColWidth="9.140625" defaultRowHeight="12.75"/>
  <cols>
    <col min="7" max="7" width="10.57421875" style="0" customWidth="1"/>
    <col min="8" max="8" width="13.57421875" style="0" customWidth="1"/>
    <col min="9" max="9" width="17.421875" style="0" customWidth="1"/>
  </cols>
  <sheetData>
    <row r="2" spans="1:15" ht="15">
      <c r="A2" s="647"/>
      <c r="B2" s="646"/>
      <c r="C2" s="646"/>
      <c r="D2" s="646"/>
      <c r="F2" s="653" t="s">
        <v>866</v>
      </c>
      <c r="G2" s="653"/>
      <c r="H2" s="645"/>
      <c r="I2" s="645"/>
      <c r="J2" s="645"/>
      <c r="K2" s="645"/>
      <c r="L2" s="645"/>
      <c r="M2" s="645"/>
      <c r="N2" s="645"/>
      <c r="O2" s="645"/>
    </row>
    <row r="3" spans="1:9" ht="12.75">
      <c r="A3" s="647"/>
      <c r="B3" s="646"/>
      <c r="C3" s="646"/>
      <c r="D3" s="646"/>
      <c r="E3" s="646"/>
      <c r="F3" s="646"/>
      <c r="G3" s="646"/>
      <c r="H3" s="646"/>
      <c r="I3" s="646"/>
    </row>
    <row r="4" spans="1:9" ht="15.75">
      <c r="A4" s="644" t="s">
        <v>867</v>
      </c>
      <c r="B4" s="644"/>
      <c r="C4" s="644"/>
      <c r="D4" s="644"/>
      <c r="E4" s="644"/>
      <c r="F4" s="644"/>
      <c r="G4" s="644"/>
      <c r="H4" s="644"/>
      <c r="I4" s="642"/>
    </row>
    <row r="5" spans="1:9" ht="15.75">
      <c r="A5" s="644" t="s">
        <v>868</v>
      </c>
      <c r="B5" s="644"/>
      <c r="C5" s="644"/>
      <c r="D5" s="644"/>
      <c r="E5" s="644"/>
      <c r="F5" s="644"/>
      <c r="G5" s="644"/>
      <c r="H5" s="644"/>
      <c r="I5" s="642"/>
    </row>
    <row r="6" spans="1:9" ht="12.75">
      <c r="A6" s="647"/>
      <c r="B6" s="648"/>
      <c r="C6" s="648"/>
      <c r="D6" s="648"/>
      <c r="E6" s="648"/>
      <c r="F6" s="648"/>
      <c r="G6" s="648"/>
      <c r="H6" s="648"/>
      <c r="I6" s="648"/>
    </row>
    <row r="7" spans="1:9" ht="12.75">
      <c r="A7" s="647"/>
      <c r="B7" s="648"/>
      <c r="C7" s="648"/>
      <c r="D7" s="648"/>
      <c r="E7" s="648"/>
      <c r="F7" s="648"/>
      <c r="G7" s="648"/>
      <c r="H7" s="648"/>
      <c r="I7" s="648"/>
    </row>
    <row r="8" spans="1:9" ht="12.75">
      <c r="A8" s="647"/>
      <c r="B8" s="648"/>
      <c r="C8" s="648"/>
      <c r="D8" s="648"/>
      <c r="E8" s="648"/>
      <c r="F8" s="648"/>
      <c r="G8" s="648"/>
      <c r="H8" s="648"/>
      <c r="I8" s="648"/>
    </row>
    <row r="9" spans="1:9" ht="14.25">
      <c r="A9" s="643" t="s">
        <v>888</v>
      </c>
      <c r="B9" s="643"/>
      <c r="C9" s="643"/>
      <c r="D9" s="643"/>
      <c r="E9" s="643"/>
      <c r="F9" s="643"/>
      <c r="G9" s="643"/>
      <c r="H9" s="643"/>
      <c r="I9" s="643"/>
    </row>
    <row r="10" spans="1:9" ht="14.25">
      <c r="A10" s="643" t="s">
        <v>889</v>
      </c>
      <c r="B10" s="643"/>
      <c r="C10" s="643"/>
      <c r="D10" s="643"/>
      <c r="E10" s="643"/>
      <c r="F10" s="643"/>
      <c r="G10" s="643"/>
      <c r="H10" s="643"/>
      <c r="I10" s="643"/>
    </row>
    <row r="11" spans="1:9" ht="14.25">
      <c r="A11" s="643" t="s">
        <v>890</v>
      </c>
      <c r="B11" s="643"/>
      <c r="C11" s="643"/>
      <c r="D11" s="643"/>
      <c r="E11" s="643"/>
      <c r="F11" s="643"/>
      <c r="G11" s="643"/>
      <c r="H11" s="643"/>
      <c r="I11" s="650"/>
    </row>
    <row r="12" spans="1:9" ht="14.25">
      <c r="A12" s="643" t="s">
        <v>891</v>
      </c>
      <c r="B12" s="650"/>
      <c r="C12" s="650"/>
      <c r="D12" s="650"/>
      <c r="E12" s="650"/>
      <c r="F12" s="650"/>
      <c r="G12" s="650"/>
      <c r="H12" s="650"/>
      <c r="I12" s="650"/>
    </row>
    <row r="13" spans="1:9" ht="14.25">
      <c r="A13" s="643"/>
      <c r="B13" s="650"/>
      <c r="C13" s="650"/>
      <c r="D13" s="650"/>
      <c r="E13" s="650"/>
      <c r="F13" s="650"/>
      <c r="G13" s="650"/>
      <c r="H13" s="650"/>
      <c r="I13" s="650"/>
    </row>
    <row r="14" spans="1:9" ht="14.25">
      <c r="A14" s="643" t="s">
        <v>874</v>
      </c>
      <c r="B14" s="643"/>
      <c r="C14" s="643"/>
      <c r="D14" s="643"/>
      <c r="E14" s="643"/>
      <c r="F14" s="643"/>
      <c r="G14" s="643"/>
      <c r="H14" s="643"/>
      <c r="I14" s="643"/>
    </row>
    <row r="15" spans="1:9" ht="14.25">
      <c r="A15" s="643" t="s">
        <v>875</v>
      </c>
      <c r="B15" s="643"/>
      <c r="C15" s="643"/>
      <c r="D15" s="643"/>
      <c r="E15" s="643"/>
      <c r="F15" s="643"/>
      <c r="G15" s="643"/>
      <c r="H15" s="643"/>
      <c r="I15" s="643"/>
    </row>
    <row r="16" spans="1:9" ht="14.25">
      <c r="A16" s="643" t="s">
        <v>876</v>
      </c>
      <c r="B16" s="643"/>
      <c r="C16" s="643"/>
      <c r="D16" s="643"/>
      <c r="E16" s="643"/>
      <c r="F16" s="643"/>
      <c r="G16" s="643"/>
      <c r="H16" s="643"/>
      <c r="I16" s="650"/>
    </row>
    <row r="17" spans="1:9" ht="14.25">
      <c r="A17" s="643" t="s">
        <v>877</v>
      </c>
      <c r="B17" s="650"/>
      <c r="C17" s="650"/>
      <c r="D17" s="650"/>
      <c r="E17" s="650"/>
      <c r="F17" s="650"/>
      <c r="G17" s="650"/>
      <c r="H17" s="650"/>
      <c r="I17" s="650"/>
    </row>
    <row r="18" spans="1:9" ht="14.25">
      <c r="A18" s="643"/>
      <c r="B18" s="650"/>
      <c r="C18" s="650"/>
      <c r="D18" s="650"/>
      <c r="E18" s="650"/>
      <c r="F18" s="650"/>
      <c r="G18" s="650"/>
      <c r="H18" s="650"/>
      <c r="I18" s="650"/>
    </row>
    <row r="19" spans="1:9" ht="14.25">
      <c r="A19" s="643" t="s">
        <v>880</v>
      </c>
      <c r="B19" s="643"/>
      <c r="C19" s="643"/>
      <c r="D19" s="643"/>
      <c r="E19" s="643"/>
      <c r="F19" s="643"/>
      <c r="G19" s="643"/>
      <c r="H19" s="643"/>
      <c r="I19" s="650"/>
    </row>
    <row r="20" spans="1:9" ht="14.25">
      <c r="A20" s="643" t="s">
        <v>881</v>
      </c>
      <c r="B20" s="643"/>
      <c r="C20" s="643"/>
      <c r="D20" s="643"/>
      <c r="E20" s="643"/>
      <c r="F20" s="650"/>
      <c r="G20" s="650"/>
      <c r="H20" s="650"/>
      <c r="I20" s="650"/>
    </row>
    <row r="21" spans="1:9" ht="14.25">
      <c r="A21" s="643"/>
      <c r="B21" s="650"/>
      <c r="C21" s="650"/>
      <c r="D21" s="650"/>
      <c r="E21" s="650"/>
      <c r="F21" s="650"/>
      <c r="G21" s="650"/>
      <c r="H21" s="650"/>
      <c r="I21" s="643"/>
    </row>
    <row r="22" spans="1:9" ht="14.25">
      <c r="A22" s="643" t="s">
        <v>869</v>
      </c>
      <c r="B22" s="643"/>
      <c r="C22" s="643"/>
      <c r="D22" s="643"/>
      <c r="E22" s="643"/>
      <c r="F22" s="643"/>
      <c r="G22" s="643"/>
      <c r="H22" s="650"/>
      <c r="I22" s="650"/>
    </row>
    <row r="23" spans="1:9" ht="14.25">
      <c r="A23" s="643"/>
      <c r="B23" s="650"/>
      <c r="C23" s="650"/>
      <c r="D23" s="650"/>
      <c r="E23" s="650"/>
      <c r="F23" s="650"/>
      <c r="G23" s="650"/>
      <c r="H23" s="650"/>
      <c r="I23" s="650"/>
    </row>
    <row r="24" spans="1:9" ht="14.25">
      <c r="A24" s="643" t="s">
        <v>870</v>
      </c>
      <c r="B24" s="643"/>
      <c r="C24" s="643"/>
      <c r="D24" s="650"/>
      <c r="E24" s="650"/>
      <c r="F24" s="650"/>
      <c r="G24" s="650"/>
      <c r="H24" s="650"/>
      <c r="I24" s="650"/>
    </row>
    <row r="25" spans="1:9" ht="14.25">
      <c r="A25" s="643"/>
      <c r="B25" s="650"/>
      <c r="C25" s="650"/>
      <c r="D25" s="650"/>
      <c r="E25" s="650"/>
      <c r="F25" s="650"/>
      <c r="G25" s="650"/>
      <c r="H25" s="650"/>
      <c r="I25" s="650"/>
    </row>
    <row r="26" spans="1:9" ht="14.25">
      <c r="A26" s="643" t="s">
        <v>882</v>
      </c>
      <c r="B26" s="643"/>
      <c r="C26" s="643"/>
      <c r="D26" s="643"/>
      <c r="E26" s="643"/>
      <c r="F26" s="643"/>
      <c r="G26" s="643"/>
      <c r="H26" s="643"/>
      <c r="I26" s="650"/>
    </row>
    <row r="27" spans="1:9" ht="14.25">
      <c r="A27" s="643" t="s">
        <v>883</v>
      </c>
      <c r="B27" s="643"/>
      <c r="C27" s="643"/>
      <c r="D27" s="643"/>
      <c r="E27" s="643"/>
      <c r="F27" s="643"/>
      <c r="G27" s="643"/>
      <c r="H27" s="643"/>
      <c r="I27" s="650"/>
    </row>
    <row r="28" spans="1:9" ht="14.25">
      <c r="A28" s="643" t="s">
        <v>884</v>
      </c>
      <c r="B28" s="643"/>
      <c r="C28" s="643"/>
      <c r="D28" s="643"/>
      <c r="E28" s="643"/>
      <c r="F28" s="643"/>
      <c r="G28" s="650"/>
      <c r="H28" s="650"/>
      <c r="I28" s="643"/>
    </row>
    <row r="29" spans="1:9" ht="14.25">
      <c r="A29" s="643"/>
      <c r="B29" s="650"/>
      <c r="C29" s="650"/>
      <c r="D29" s="650"/>
      <c r="E29" s="650"/>
      <c r="F29" s="650"/>
      <c r="G29" s="650"/>
      <c r="H29" s="650"/>
      <c r="I29" s="643"/>
    </row>
    <row r="30" spans="1:9" ht="14.25">
      <c r="A30" s="643" t="s">
        <v>871</v>
      </c>
      <c r="B30" s="643"/>
      <c r="C30" s="643"/>
      <c r="D30" s="643"/>
      <c r="E30" s="643"/>
      <c r="F30" s="643"/>
      <c r="G30" s="643"/>
      <c r="H30" s="643"/>
      <c r="I30" s="650"/>
    </row>
    <row r="31" spans="1:9" ht="14.25">
      <c r="A31" s="643"/>
      <c r="B31" s="650"/>
      <c r="C31" s="650"/>
      <c r="D31" s="650"/>
      <c r="E31" s="650"/>
      <c r="F31" s="650"/>
      <c r="G31" s="650"/>
      <c r="H31" s="650"/>
      <c r="I31" s="650"/>
    </row>
    <row r="32" spans="1:9" ht="14.25">
      <c r="A32" s="643" t="s">
        <v>885</v>
      </c>
      <c r="B32" s="643"/>
      <c r="C32" s="643"/>
      <c r="D32" s="643"/>
      <c r="E32" s="643"/>
      <c r="F32" s="643"/>
      <c r="G32" s="643"/>
      <c r="H32" s="643"/>
      <c r="I32" s="643"/>
    </row>
    <row r="33" spans="1:9" ht="14.25">
      <c r="A33" s="643" t="s">
        <v>886</v>
      </c>
      <c r="B33" s="643"/>
      <c r="C33" s="650"/>
      <c r="D33" s="650"/>
      <c r="E33" s="650"/>
      <c r="F33" s="650"/>
      <c r="G33" s="650"/>
      <c r="H33" s="650"/>
      <c r="I33" s="650"/>
    </row>
    <row r="34" spans="1:9" ht="14.25">
      <c r="A34" s="643"/>
      <c r="B34" s="650"/>
      <c r="C34" s="650"/>
      <c r="D34" s="650"/>
      <c r="E34" s="650"/>
      <c r="F34" s="650"/>
      <c r="G34" s="650"/>
      <c r="H34" s="650"/>
      <c r="I34" s="643"/>
    </row>
    <row r="35" spans="1:9" ht="14.25">
      <c r="A35" s="643" t="s">
        <v>878</v>
      </c>
      <c r="B35" s="643"/>
      <c r="C35" s="643"/>
      <c r="D35" s="643"/>
      <c r="E35" s="643"/>
      <c r="F35" s="643"/>
      <c r="G35" s="643"/>
      <c r="H35" s="643"/>
      <c r="I35" s="650"/>
    </row>
    <row r="36" spans="1:9" ht="14.25">
      <c r="A36" s="643" t="s">
        <v>879</v>
      </c>
      <c r="B36" s="643"/>
      <c r="C36" s="643"/>
      <c r="D36" s="650"/>
      <c r="E36" s="650"/>
      <c r="F36" s="650"/>
      <c r="G36" s="650"/>
      <c r="H36" s="650"/>
      <c r="I36" s="650"/>
    </row>
    <row r="37" spans="1:9" ht="14.25">
      <c r="A37" s="643"/>
      <c r="B37" s="650"/>
      <c r="C37" s="650"/>
      <c r="D37" s="650"/>
      <c r="E37" s="650"/>
      <c r="F37" s="650"/>
      <c r="G37" s="650"/>
      <c r="H37" s="650"/>
      <c r="I37" s="650"/>
    </row>
    <row r="38" spans="1:9" ht="14.25">
      <c r="A38" s="643" t="s">
        <v>887</v>
      </c>
      <c r="B38" s="650"/>
      <c r="C38" s="650"/>
      <c r="D38" s="650"/>
      <c r="E38" s="650"/>
      <c r="F38" s="650"/>
      <c r="G38" s="650"/>
      <c r="H38" s="650"/>
      <c r="I38" s="650"/>
    </row>
    <row r="39" spans="1:9" ht="14.25">
      <c r="A39" s="643" t="s">
        <v>893</v>
      </c>
      <c r="B39" s="650"/>
      <c r="C39" s="650"/>
      <c r="D39" s="650"/>
      <c r="E39" s="650"/>
      <c r="F39" s="650"/>
      <c r="G39" s="650"/>
      <c r="H39" s="650"/>
      <c r="I39" s="650"/>
    </row>
    <row r="40" spans="1:9" ht="14.25">
      <c r="A40" s="643" t="s">
        <v>892</v>
      </c>
      <c r="B40" s="650"/>
      <c r="C40" s="650"/>
      <c r="D40" s="650"/>
      <c r="E40" s="650"/>
      <c r="F40" s="650"/>
      <c r="G40" s="650"/>
      <c r="H40" s="650"/>
      <c r="I40" s="650"/>
    </row>
    <row r="41" spans="1:9" ht="14.25">
      <c r="A41" s="643"/>
      <c r="B41" s="650"/>
      <c r="C41" s="650"/>
      <c r="D41" s="650"/>
      <c r="E41" s="650"/>
      <c r="F41" s="650"/>
      <c r="G41" s="650"/>
      <c r="H41" s="650"/>
      <c r="I41" s="650"/>
    </row>
    <row r="42" spans="1:9" ht="14.25">
      <c r="A42" s="643" t="s">
        <v>872</v>
      </c>
      <c r="B42" s="643"/>
      <c r="C42" s="643"/>
      <c r="D42" s="651" t="s">
        <v>873</v>
      </c>
      <c r="E42" s="651"/>
      <c r="F42" s="651"/>
      <c r="G42" s="651"/>
      <c r="H42" s="651"/>
      <c r="I42" s="650"/>
    </row>
    <row r="43" spans="1:9" ht="14.25">
      <c r="A43" s="643"/>
      <c r="B43" s="643"/>
      <c r="C43" s="648"/>
      <c r="D43" s="652" t="s">
        <v>894</v>
      </c>
      <c r="E43" s="652"/>
      <c r="F43" s="652"/>
      <c r="G43" s="652"/>
      <c r="H43" s="652"/>
      <c r="I43" s="648"/>
    </row>
    <row r="44" spans="1:9" ht="14.25">
      <c r="A44" s="643"/>
      <c r="B44" s="649"/>
      <c r="C44" s="649"/>
      <c r="D44" s="649"/>
      <c r="E44" s="649"/>
      <c r="F44" s="649"/>
      <c r="G44" s="649"/>
      <c r="H44" s="649"/>
      <c r="I44" s="649"/>
    </row>
    <row r="45" spans="1:9" ht="14.25">
      <c r="A45" s="649"/>
      <c r="B45" s="649"/>
      <c r="C45" s="649"/>
      <c r="D45" s="649"/>
      <c r="E45" s="649"/>
      <c r="F45" s="643"/>
      <c r="G45" s="649"/>
      <c r="H45" s="649"/>
      <c r="I45" s="649"/>
    </row>
    <row r="46" spans="1:9" ht="14.25">
      <c r="A46" s="643"/>
      <c r="B46" s="649"/>
      <c r="C46" s="649"/>
      <c r="D46" s="649"/>
      <c r="E46" s="649"/>
      <c r="F46" s="649"/>
      <c r="G46" s="649"/>
      <c r="H46" s="649"/>
      <c r="I46" s="649"/>
    </row>
    <row r="47" spans="1:9" ht="14.25">
      <c r="A47" s="649"/>
      <c r="B47" s="649"/>
      <c r="C47" s="649"/>
      <c r="D47" s="649"/>
      <c r="E47" s="649"/>
      <c r="F47" s="643"/>
      <c r="G47" s="649"/>
      <c r="H47" s="649"/>
      <c r="I47" s="649"/>
    </row>
    <row r="48" spans="1:9" ht="12.75">
      <c r="A48" s="649"/>
      <c r="B48" s="649"/>
      <c r="C48" s="649"/>
      <c r="D48" s="649"/>
      <c r="E48" s="649"/>
      <c r="F48" s="649"/>
      <c r="G48" s="649"/>
      <c r="H48" s="649"/>
      <c r="I48" s="649"/>
    </row>
  </sheetData>
  <sheetProtection/>
  <mergeCells count="5">
    <mergeCell ref="D42:H42"/>
    <mergeCell ref="D43:H43"/>
    <mergeCell ref="F2:G2"/>
    <mergeCell ref="A4:H4"/>
    <mergeCell ref="A5:H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Q150"/>
  <sheetViews>
    <sheetView zoomScale="60" zoomScaleNormal="60" zoomScalePageLayoutView="0" workbookViewId="0" topLeftCell="A124">
      <selection activeCell="C156" sqref="C156"/>
    </sheetView>
  </sheetViews>
  <sheetFormatPr defaultColWidth="9.140625" defaultRowHeight="12.75"/>
  <cols>
    <col min="1" max="1" width="9.140625" style="36" customWidth="1"/>
    <col min="2" max="2" width="25.7109375" style="36" customWidth="1"/>
    <col min="3" max="3" width="95.57421875" style="36" customWidth="1"/>
    <col min="4" max="4" width="9.8515625" style="36" customWidth="1"/>
    <col min="5" max="7" width="20.7109375" style="36" customWidth="1"/>
    <col min="8" max="8" width="20.7109375" style="39" customWidth="1"/>
    <col min="9" max="9" width="20.7109375" style="40" customWidth="1"/>
    <col min="10" max="12" width="9.140625" style="36" customWidth="1"/>
    <col min="13" max="13" width="10.7109375" style="36" bestFit="1" customWidth="1"/>
    <col min="14" max="16384" width="9.140625" style="36" customWidth="1"/>
  </cols>
  <sheetData>
    <row r="2" spans="2:4" s="2" customFormat="1" ht="15.75">
      <c r="B2" s="1" t="s">
        <v>766</v>
      </c>
      <c r="C2" s="2" t="s">
        <v>765</v>
      </c>
      <c r="D2" s="36"/>
    </row>
    <row r="3" spans="2:9" s="2" customFormat="1" ht="15.75">
      <c r="B3" s="1" t="s">
        <v>767</v>
      </c>
      <c r="C3" s="54" t="s">
        <v>768</v>
      </c>
      <c r="D3" s="36"/>
      <c r="I3" s="6" t="s">
        <v>656</v>
      </c>
    </row>
    <row r="5" spans="2:9" ht="30" customHeight="1">
      <c r="B5" s="494" t="s">
        <v>842</v>
      </c>
      <c r="C5" s="494"/>
      <c r="D5" s="494"/>
      <c r="E5" s="494"/>
      <c r="F5" s="494"/>
      <c r="G5" s="494"/>
      <c r="H5" s="494"/>
      <c r="I5" s="494"/>
    </row>
    <row r="6" spans="2:9" ht="26.25" customHeight="1" thickBot="1">
      <c r="B6" s="37"/>
      <c r="C6" s="38"/>
      <c r="D6" s="38"/>
      <c r="E6" s="38"/>
      <c r="F6" s="38"/>
      <c r="G6" s="38"/>
      <c r="I6" s="155" t="s">
        <v>291</v>
      </c>
    </row>
    <row r="7" spans="2:9" s="64" customFormat="1" ht="42" customHeight="1">
      <c r="B7" s="501" t="s">
        <v>93</v>
      </c>
      <c r="C7" s="503" t="s">
        <v>94</v>
      </c>
      <c r="D7" s="507" t="s">
        <v>137</v>
      </c>
      <c r="E7" s="505" t="s">
        <v>769</v>
      </c>
      <c r="F7" s="495" t="s">
        <v>770</v>
      </c>
      <c r="G7" s="497" t="s">
        <v>848</v>
      </c>
      <c r="H7" s="498"/>
      <c r="I7" s="499" t="s">
        <v>850</v>
      </c>
    </row>
    <row r="8" spans="2:9" s="65" customFormat="1" ht="50.25" customHeight="1" thickBot="1">
      <c r="B8" s="502"/>
      <c r="C8" s="504"/>
      <c r="D8" s="508"/>
      <c r="E8" s="506"/>
      <c r="F8" s="496"/>
      <c r="G8" s="164" t="s">
        <v>101</v>
      </c>
      <c r="H8" s="164" t="s">
        <v>102</v>
      </c>
      <c r="I8" s="500"/>
    </row>
    <row r="9" spans="2:9" s="67" customFormat="1" ht="34.5" customHeight="1">
      <c r="B9" s="161"/>
      <c r="C9" s="162" t="s">
        <v>95</v>
      </c>
      <c r="D9" s="163"/>
      <c r="E9" s="285"/>
      <c r="F9" s="285"/>
      <c r="G9" s="285"/>
      <c r="H9" s="286"/>
      <c r="I9" s="272"/>
    </row>
    <row r="10" spans="2:9" s="67" customFormat="1" ht="34.5" customHeight="1">
      <c r="B10" s="100">
        <v>0</v>
      </c>
      <c r="C10" s="96" t="s">
        <v>292</v>
      </c>
      <c r="D10" s="97" t="s">
        <v>155</v>
      </c>
      <c r="E10" s="69"/>
      <c r="F10" s="69"/>
      <c r="G10" s="69"/>
      <c r="H10" s="462"/>
      <c r="I10" s="273"/>
    </row>
    <row r="11" spans="2:9" s="67" customFormat="1" ht="34.5" customHeight="1">
      <c r="B11" s="100"/>
      <c r="C11" s="96" t="s">
        <v>293</v>
      </c>
      <c r="D11" s="97" t="s">
        <v>156</v>
      </c>
      <c r="E11" s="69" t="s">
        <v>761</v>
      </c>
      <c r="F11" s="69">
        <v>1083123</v>
      </c>
      <c r="G11" s="69">
        <v>1071534</v>
      </c>
      <c r="H11" s="287">
        <v>1089932</v>
      </c>
      <c r="I11" s="273">
        <f>H11/F11*100</f>
        <v>100.62864513079307</v>
      </c>
    </row>
    <row r="12" spans="2:9" s="67" customFormat="1" ht="34.5" customHeight="1">
      <c r="B12" s="100">
        <v>1</v>
      </c>
      <c r="C12" s="96" t="s">
        <v>294</v>
      </c>
      <c r="D12" s="97" t="s">
        <v>157</v>
      </c>
      <c r="E12" s="69" t="s">
        <v>762</v>
      </c>
      <c r="F12" s="69">
        <v>115135</v>
      </c>
      <c r="G12" s="69">
        <v>116169</v>
      </c>
      <c r="H12" s="462">
        <v>116127</v>
      </c>
      <c r="I12" s="273">
        <f>H12/F12*100</f>
        <v>100.86159725539584</v>
      </c>
    </row>
    <row r="13" spans="2:9" s="67" customFormat="1" ht="34.5" customHeight="1">
      <c r="B13" s="100" t="s">
        <v>295</v>
      </c>
      <c r="C13" s="98" t="s">
        <v>296</v>
      </c>
      <c r="D13" s="97" t="s">
        <v>158</v>
      </c>
      <c r="E13" s="69"/>
      <c r="F13" s="69"/>
      <c r="G13" s="69"/>
      <c r="H13" s="287"/>
      <c r="I13" s="273"/>
    </row>
    <row r="14" spans="2:9" s="67" customFormat="1" ht="34.5" customHeight="1">
      <c r="B14" s="100" t="s">
        <v>297</v>
      </c>
      <c r="C14" s="98" t="s">
        <v>298</v>
      </c>
      <c r="D14" s="97" t="s">
        <v>159</v>
      </c>
      <c r="E14" s="69" t="s">
        <v>763</v>
      </c>
      <c r="F14" s="69">
        <v>958</v>
      </c>
      <c r="G14" s="69">
        <v>1095</v>
      </c>
      <c r="H14" s="462">
        <v>1054</v>
      </c>
      <c r="I14" s="273">
        <f>H14/F14*100</f>
        <v>110.02087682672234</v>
      </c>
    </row>
    <row r="15" spans="2:9" s="67" customFormat="1" ht="34.5" customHeight="1">
      <c r="B15" s="100" t="s">
        <v>299</v>
      </c>
      <c r="C15" s="98" t="s">
        <v>300</v>
      </c>
      <c r="D15" s="97" t="s">
        <v>160</v>
      </c>
      <c r="E15" s="69"/>
      <c r="F15" s="69"/>
      <c r="G15" s="69"/>
      <c r="H15" s="287"/>
      <c r="I15" s="273"/>
    </row>
    <row r="16" spans="2:9" s="67" customFormat="1" ht="34.5" customHeight="1">
      <c r="B16" s="101" t="s">
        <v>301</v>
      </c>
      <c r="C16" s="98" t="s">
        <v>302</v>
      </c>
      <c r="D16" s="97" t="s">
        <v>161</v>
      </c>
      <c r="E16" s="69" t="s">
        <v>764</v>
      </c>
      <c r="F16" s="69">
        <v>114177</v>
      </c>
      <c r="G16" s="69">
        <v>115074</v>
      </c>
      <c r="H16" s="287">
        <v>115073</v>
      </c>
      <c r="I16" s="273">
        <f>H16/F16*100</f>
        <v>100.7847464900987</v>
      </c>
    </row>
    <row r="17" spans="2:9" s="67" customFormat="1" ht="34.5" customHeight="1">
      <c r="B17" s="101" t="s">
        <v>303</v>
      </c>
      <c r="C17" s="98" t="s">
        <v>304</v>
      </c>
      <c r="D17" s="97" t="s">
        <v>162</v>
      </c>
      <c r="E17" s="69"/>
      <c r="F17" s="69"/>
      <c r="G17" s="69"/>
      <c r="H17" s="287"/>
      <c r="I17" s="273"/>
    </row>
    <row r="18" spans="2:9" s="67" customFormat="1" ht="34.5" customHeight="1">
      <c r="B18" s="101" t="s">
        <v>305</v>
      </c>
      <c r="C18" s="98" t="s">
        <v>306</v>
      </c>
      <c r="D18" s="97" t="s">
        <v>663</v>
      </c>
      <c r="E18" s="69"/>
      <c r="F18" s="69"/>
      <c r="G18" s="69"/>
      <c r="H18" s="462"/>
      <c r="I18" s="273"/>
    </row>
    <row r="19" spans="2:9" s="67" customFormat="1" ht="34.5" customHeight="1">
      <c r="B19" s="102">
        <v>2</v>
      </c>
      <c r="C19" s="96" t="s">
        <v>307</v>
      </c>
      <c r="D19" s="97" t="s">
        <v>140</v>
      </c>
      <c r="E19" s="69">
        <v>1420434</v>
      </c>
      <c r="F19" s="69">
        <v>967988</v>
      </c>
      <c r="G19" s="69">
        <v>955365</v>
      </c>
      <c r="H19" s="287">
        <v>973179</v>
      </c>
      <c r="I19" s="273">
        <f>H19/F19*100</f>
        <v>100.53626697851625</v>
      </c>
    </row>
    <row r="20" spans="2:9" s="67" customFormat="1" ht="34.5" customHeight="1">
      <c r="B20" s="100" t="s">
        <v>308</v>
      </c>
      <c r="C20" s="98" t="s">
        <v>309</v>
      </c>
      <c r="D20" s="97" t="s">
        <v>139</v>
      </c>
      <c r="E20" s="69"/>
      <c r="F20" s="69"/>
      <c r="G20" s="69"/>
      <c r="H20" s="287"/>
      <c r="I20" s="273"/>
    </row>
    <row r="21" spans="2:9" s="67" customFormat="1" ht="34.5" customHeight="1">
      <c r="B21" s="101" t="s">
        <v>310</v>
      </c>
      <c r="C21" s="98" t="s">
        <v>311</v>
      </c>
      <c r="D21" s="97" t="s">
        <v>96</v>
      </c>
      <c r="E21" s="69">
        <v>1281352</v>
      </c>
      <c r="F21" s="69">
        <v>831623</v>
      </c>
      <c r="G21" s="69">
        <v>818000</v>
      </c>
      <c r="H21" s="462">
        <v>837223</v>
      </c>
      <c r="I21" s="273">
        <f>H21/F21*100</f>
        <v>100.67338204931802</v>
      </c>
    </row>
    <row r="22" spans="2:9" s="67" customFormat="1" ht="34.5" customHeight="1">
      <c r="B22" s="100" t="s">
        <v>312</v>
      </c>
      <c r="C22" s="98" t="s">
        <v>313</v>
      </c>
      <c r="D22" s="97" t="s">
        <v>163</v>
      </c>
      <c r="E22" s="69">
        <v>71982</v>
      </c>
      <c r="F22" s="69">
        <v>68000</v>
      </c>
      <c r="G22" s="69">
        <v>66000</v>
      </c>
      <c r="H22" s="287">
        <v>65126</v>
      </c>
      <c r="I22" s="273">
        <f>H22/F22*100</f>
        <v>95.7735294117647</v>
      </c>
    </row>
    <row r="23" spans="2:9" s="67" customFormat="1" ht="34.5" customHeight="1">
      <c r="B23" s="100" t="s">
        <v>314</v>
      </c>
      <c r="C23" s="98" t="s">
        <v>315</v>
      </c>
      <c r="D23" s="97" t="s">
        <v>164</v>
      </c>
      <c r="E23" s="69"/>
      <c r="F23" s="69"/>
      <c r="G23" s="69"/>
      <c r="H23" s="287"/>
      <c r="I23" s="273"/>
    </row>
    <row r="24" spans="2:9" s="67" customFormat="1" ht="34.5" customHeight="1">
      <c r="B24" s="100" t="s">
        <v>316</v>
      </c>
      <c r="C24" s="98" t="s">
        <v>317</v>
      </c>
      <c r="D24" s="97" t="s">
        <v>165</v>
      </c>
      <c r="E24" s="69"/>
      <c r="F24" s="69"/>
      <c r="G24" s="69"/>
      <c r="H24" s="462"/>
      <c r="I24" s="273"/>
    </row>
    <row r="25" spans="2:9" s="67" customFormat="1" ht="34.5" customHeight="1">
      <c r="B25" s="100" t="s">
        <v>318</v>
      </c>
      <c r="C25" s="98" t="s">
        <v>319</v>
      </c>
      <c r="D25" s="97" t="s">
        <v>141</v>
      </c>
      <c r="E25" s="69">
        <v>37735</v>
      </c>
      <c r="F25" s="69">
        <v>39000</v>
      </c>
      <c r="G25" s="69">
        <v>42000</v>
      </c>
      <c r="H25" s="287">
        <v>41465</v>
      </c>
      <c r="I25" s="273">
        <f>H25/F25*100</f>
        <v>106.32051282051282</v>
      </c>
    </row>
    <row r="26" spans="2:9" s="67" customFormat="1" ht="34.5" customHeight="1">
      <c r="B26" s="100" t="s">
        <v>320</v>
      </c>
      <c r="C26" s="98" t="s">
        <v>321</v>
      </c>
      <c r="D26" s="97" t="s">
        <v>166</v>
      </c>
      <c r="E26" s="69">
        <v>29365</v>
      </c>
      <c r="F26" s="69">
        <v>29365</v>
      </c>
      <c r="G26" s="69">
        <v>29365</v>
      </c>
      <c r="H26" s="287">
        <v>29365</v>
      </c>
      <c r="I26" s="273">
        <f>H26/F26*100</f>
        <v>100</v>
      </c>
    </row>
    <row r="27" spans="2:9" s="67" customFormat="1" ht="34.5" customHeight="1">
      <c r="B27" s="100" t="s">
        <v>322</v>
      </c>
      <c r="C27" s="98" t="s">
        <v>323</v>
      </c>
      <c r="D27" s="97" t="s">
        <v>138</v>
      </c>
      <c r="E27" s="69"/>
      <c r="F27" s="69"/>
      <c r="G27" s="69"/>
      <c r="H27" s="287"/>
      <c r="I27" s="273"/>
    </row>
    <row r="28" spans="2:9" s="67" customFormat="1" ht="34.5" customHeight="1">
      <c r="B28" s="102">
        <v>3</v>
      </c>
      <c r="C28" s="96" t="s">
        <v>324</v>
      </c>
      <c r="D28" s="97" t="s">
        <v>148</v>
      </c>
      <c r="E28" s="69"/>
      <c r="F28" s="69"/>
      <c r="G28" s="69"/>
      <c r="H28" s="287"/>
      <c r="I28" s="273"/>
    </row>
    <row r="29" spans="2:9" s="67" customFormat="1" ht="34.5" customHeight="1">
      <c r="B29" s="100" t="s">
        <v>325</v>
      </c>
      <c r="C29" s="98" t="s">
        <v>326</v>
      </c>
      <c r="D29" s="97" t="s">
        <v>167</v>
      </c>
      <c r="E29" s="69"/>
      <c r="F29" s="69"/>
      <c r="G29" s="69"/>
      <c r="H29" s="287"/>
      <c r="I29" s="273"/>
    </row>
    <row r="30" spans="2:9" s="67" customFormat="1" ht="34.5" customHeight="1">
      <c r="B30" s="101" t="s">
        <v>327</v>
      </c>
      <c r="C30" s="98" t="s">
        <v>328</v>
      </c>
      <c r="D30" s="97" t="s">
        <v>168</v>
      </c>
      <c r="E30" s="69"/>
      <c r="F30" s="69"/>
      <c r="G30" s="69"/>
      <c r="H30" s="287"/>
      <c r="I30" s="273"/>
    </row>
    <row r="31" spans="2:9" s="67" customFormat="1" ht="34.5" customHeight="1">
      <c r="B31" s="101" t="s">
        <v>329</v>
      </c>
      <c r="C31" s="98" t="s">
        <v>330</v>
      </c>
      <c r="D31" s="97" t="s">
        <v>169</v>
      </c>
      <c r="E31" s="69"/>
      <c r="F31" s="69"/>
      <c r="G31" s="69"/>
      <c r="H31" s="462"/>
      <c r="I31" s="273"/>
    </row>
    <row r="32" spans="2:9" s="67" customFormat="1" ht="34.5" customHeight="1">
      <c r="B32" s="101" t="s">
        <v>331</v>
      </c>
      <c r="C32" s="98" t="s">
        <v>332</v>
      </c>
      <c r="D32" s="97" t="s">
        <v>170</v>
      </c>
      <c r="E32" s="69"/>
      <c r="F32" s="69"/>
      <c r="G32" s="69"/>
      <c r="H32" s="287"/>
      <c r="I32" s="273"/>
    </row>
    <row r="33" spans="2:9" s="67" customFormat="1" ht="34.5" customHeight="1">
      <c r="B33" s="103" t="s">
        <v>333</v>
      </c>
      <c r="C33" s="96" t="s">
        <v>334</v>
      </c>
      <c r="D33" s="97" t="s">
        <v>171</v>
      </c>
      <c r="E33" s="69">
        <v>639</v>
      </c>
      <c r="F33" s="69"/>
      <c r="G33" s="69"/>
      <c r="H33" s="462">
        <v>626</v>
      </c>
      <c r="I33" s="273"/>
    </row>
    <row r="34" spans="2:9" s="67" customFormat="1" ht="34.5" customHeight="1">
      <c r="B34" s="101" t="s">
        <v>335</v>
      </c>
      <c r="C34" s="98" t="s">
        <v>336</v>
      </c>
      <c r="D34" s="97" t="s">
        <v>172</v>
      </c>
      <c r="E34" s="69"/>
      <c r="F34" s="69"/>
      <c r="G34" s="69"/>
      <c r="H34" s="287"/>
      <c r="I34" s="273"/>
    </row>
    <row r="35" spans="2:9" s="67" customFormat="1" ht="34.5" customHeight="1">
      <c r="B35" s="101" t="s">
        <v>337</v>
      </c>
      <c r="C35" s="98" t="s">
        <v>338</v>
      </c>
      <c r="D35" s="97" t="s">
        <v>339</v>
      </c>
      <c r="E35" s="69"/>
      <c r="F35" s="69"/>
      <c r="G35" s="69"/>
      <c r="H35" s="462"/>
      <c r="I35" s="273"/>
    </row>
    <row r="36" spans="2:9" s="67" customFormat="1" ht="34.5" customHeight="1">
      <c r="B36" s="101" t="s">
        <v>340</v>
      </c>
      <c r="C36" s="98" t="s">
        <v>341</v>
      </c>
      <c r="D36" s="97" t="s">
        <v>342</v>
      </c>
      <c r="E36" s="69"/>
      <c r="F36" s="69"/>
      <c r="G36" s="69"/>
      <c r="H36" s="462"/>
      <c r="I36" s="273"/>
    </row>
    <row r="37" spans="2:9" s="67" customFormat="1" ht="34.5" customHeight="1">
      <c r="B37" s="101" t="s">
        <v>343</v>
      </c>
      <c r="C37" s="98" t="s">
        <v>344</v>
      </c>
      <c r="D37" s="97" t="s">
        <v>345</v>
      </c>
      <c r="E37" s="69"/>
      <c r="F37" s="69"/>
      <c r="G37" s="69"/>
      <c r="H37" s="287"/>
      <c r="I37" s="273"/>
    </row>
    <row r="38" spans="2:9" s="67" customFormat="1" ht="34.5" customHeight="1">
      <c r="B38" s="101" t="s">
        <v>343</v>
      </c>
      <c r="C38" s="98" t="s">
        <v>346</v>
      </c>
      <c r="D38" s="97" t="s">
        <v>347</v>
      </c>
      <c r="E38" s="69"/>
      <c r="F38" s="69"/>
      <c r="G38" s="69"/>
      <c r="H38" s="287"/>
      <c r="I38" s="273"/>
    </row>
    <row r="39" spans="2:9" s="67" customFormat="1" ht="34.5" customHeight="1">
      <c r="B39" s="101" t="s">
        <v>348</v>
      </c>
      <c r="C39" s="98" t="s">
        <v>349</v>
      </c>
      <c r="D39" s="97" t="s">
        <v>350</v>
      </c>
      <c r="E39" s="69"/>
      <c r="F39" s="69"/>
      <c r="G39" s="69"/>
      <c r="H39" s="287"/>
      <c r="I39" s="273"/>
    </row>
    <row r="40" spans="2:9" s="67" customFormat="1" ht="34.5" customHeight="1">
      <c r="B40" s="101" t="s">
        <v>348</v>
      </c>
      <c r="C40" s="98" t="s">
        <v>351</v>
      </c>
      <c r="D40" s="97" t="s">
        <v>352</v>
      </c>
      <c r="E40" s="69"/>
      <c r="F40" s="69"/>
      <c r="G40" s="69"/>
      <c r="H40" s="287"/>
      <c r="I40" s="273"/>
    </row>
    <row r="41" spans="2:9" s="67" customFormat="1" ht="34.5" customHeight="1">
      <c r="B41" s="101" t="s">
        <v>353</v>
      </c>
      <c r="C41" s="98" t="s">
        <v>354</v>
      </c>
      <c r="D41" s="97" t="s">
        <v>355</v>
      </c>
      <c r="E41" s="69"/>
      <c r="F41" s="69"/>
      <c r="G41" s="69"/>
      <c r="H41" s="287"/>
      <c r="I41" s="273"/>
    </row>
    <row r="42" spans="2:9" s="67" customFormat="1" ht="34.5" customHeight="1">
      <c r="B42" s="101" t="s">
        <v>356</v>
      </c>
      <c r="C42" s="98" t="s">
        <v>357</v>
      </c>
      <c r="D42" s="97" t="s">
        <v>358</v>
      </c>
      <c r="E42" s="69"/>
      <c r="F42" s="69"/>
      <c r="G42" s="69"/>
      <c r="H42" s="287">
        <v>626</v>
      </c>
      <c r="I42" s="273"/>
    </row>
    <row r="43" spans="2:9" s="67" customFormat="1" ht="34.5" customHeight="1">
      <c r="B43" s="103">
        <v>5</v>
      </c>
      <c r="C43" s="96" t="s">
        <v>359</v>
      </c>
      <c r="D43" s="97" t="s">
        <v>360</v>
      </c>
      <c r="E43" s="69"/>
      <c r="F43" s="69"/>
      <c r="G43" s="69"/>
      <c r="H43" s="287"/>
      <c r="I43" s="273"/>
    </row>
    <row r="44" spans="2:9" s="67" customFormat="1" ht="34.5" customHeight="1">
      <c r="B44" s="101" t="s">
        <v>361</v>
      </c>
      <c r="C44" s="98" t="s">
        <v>362</v>
      </c>
      <c r="D44" s="97" t="s">
        <v>363</v>
      </c>
      <c r="E44" s="69"/>
      <c r="F44" s="69"/>
      <c r="G44" s="69"/>
      <c r="H44" s="287"/>
      <c r="I44" s="273"/>
    </row>
    <row r="45" spans="2:9" s="67" customFormat="1" ht="34.5" customHeight="1">
      <c r="B45" s="101" t="s">
        <v>364</v>
      </c>
      <c r="C45" s="98" t="s">
        <v>365</v>
      </c>
      <c r="D45" s="97" t="s">
        <v>366</v>
      </c>
      <c r="E45" s="69"/>
      <c r="F45" s="69"/>
      <c r="G45" s="69"/>
      <c r="H45" s="287"/>
      <c r="I45" s="273"/>
    </row>
    <row r="46" spans="2:9" s="67" customFormat="1" ht="34.5" customHeight="1">
      <c r="B46" s="101" t="s">
        <v>367</v>
      </c>
      <c r="C46" s="98" t="s">
        <v>368</v>
      </c>
      <c r="D46" s="97" t="s">
        <v>369</v>
      </c>
      <c r="E46" s="69"/>
      <c r="F46" s="69"/>
      <c r="G46" s="69"/>
      <c r="H46" s="462"/>
      <c r="I46" s="273"/>
    </row>
    <row r="47" spans="2:9" s="67" customFormat="1" ht="34.5" customHeight="1">
      <c r="B47" s="101" t="s">
        <v>679</v>
      </c>
      <c r="C47" s="98" t="s">
        <v>370</v>
      </c>
      <c r="D47" s="97" t="s">
        <v>371</v>
      </c>
      <c r="E47" s="69"/>
      <c r="F47" s="69"/>
      <c r="G47" s="69"/>
      <c r="H47" s="287"/>
      <c r="I47" s="273"/>
    </row>
    <row r="48" spans="2:9" s="67" customFormat="1" ht="34.5" customHeight="1">
      <c r="B48" s="101" t="s">
        <v>372</v>
      </c>
      <c r="C48" s="98" t="s">
        <v>373</v>
      </c>
      <c r="D48" s="97" t="s">
        <v>374</v>
      </c>
      <c r="E48" s="69"/>
      <c r="F48" s="69"/>
      <c r="G48" s="69"/>
      <c r="H48" s="462"/>
      <c r="I48" s="273"/>
    </row>
    <row r="49" spans="2:9" s="67" customFormat="1" ht="34.5" customHeight="1">
      <c r="B49" s="101" t="s">
        <v>375</v>
      </c>
      <c r="C49" s="98" t="s">
        <v>376</v>
      </c>
      <c r="D49" s="97" t="s">
        <v>377</v>
      </c>
      <c r="E49" s="69"/>
      <c r="F49" s="69"/>
      <c r="G49" s="69"/>
      <c r="H49" s="287"/>
      <c r="I49" s="273"/>
    </row>
    <row r="50" spans="2:9" s="67" customFormat="1" ht="34.5" customHeight="1">
      <c r="B50" s="101" t="s">
        <v>378</v>
      </c>
      <c r="C50" s="98" t="s">
        <v>379</v>
      </c>
      <c r="D50" s="97" t="s">
        <v>380</v>
      </c>
      <c r="E50" s="69"/>
      <c r="F50" s="69"/>
      <c r="G50" s="69"/>
      <c r="H50" s="287"/>
      <c r="I50" s="273"/>
    </row>
    <row r="51" spans="2:9" s="67" customFormat="1" ht="34.5" customHeight="1">
      <c r="B51" s="103">
        <v>288</v>
      </c>
      <c r="C51" s="96" t="s">
        <v>195</v>
      </c>
      <c r="D51" s="97" t="s">
        <v>381</v>
      </c>
      <c r="E51" s="69">
        <v>28672</v>
      </c>
      <c r="F51" s="69"/>
      <c r="G51" s="69"/>
      <c r="H51" s="462">
        <v>28672</v>
      </c>
      <c r="I51" s="273"/>
    </row>
    <row r="52" spans="2:9" s="67" customFormat="1" ht="34.5" customHeight="1">
      <c r="B52" s="103"/>
      <c r="C52" s="96" t="s">
        <v>382</v>
      </c>
      <c r="D52" s="97" t="s">
        <v>383</v>
      </c>
      <c r="E52" s="69">
        <v>439509</v>
      </c>
      <c r="F52" s="69">
        <v>438000</v>
      </c>
      <c r="G52" s="69">
        <v>438000</v>
      </c>
      <c r="H52" s="287">
        <v>430470</v>
      </c>
      <c r="I52" s="273">
        <f>H52/F52*100</f>
        <v>98.28082191780821</v>
      </c>
    </row>
    <row r="53" spans="2:13" s="67" customFormat="1" ht="34.5" customHeight="1">
      <c r="B53" s="103" t="s">
        <v>384</v>
      </c>
      <c r="C53" s="96" t="s">
        <v>385</v>
      </c>
      <c r="D53" s="97" t="s">
        <v>386</v>
      </c>
      <c r="E53" s="69">
        <v>30439</v>
      </c>
      <c r="F53" s="69">
        <v>38000</v>
      </c>
      <c r="G53" s="69">
        <v>38000</v>
      </c>
      <c r="H53" s="287">
        <v>33289</v>
      </c>
      <c r="I53" s="273">
        <f>H53/F53*100</f>
        <v>87.60263157894737</v>
      </c>
      <c r="M53" s="421"/>
    </row>
    <row r="54" spans="2:9" s="67" customFormat="1" ht="34.5" customHeight="1">
      <c r="B54" s="101">
        <v>10</v>
      </c>
      <c r="C54" s="98" t="s">
        <v>387</v>
      </c>
      <c r="D54" s="97" t="s">
        <v>388</v>
      </c>
      <c r="E54" s="69">
        <v>29908</v>
      </c>
      <c r="F54" s="69">
        <v>38000</v>
      </c>
      <c r="G54" s="69">
        <v>38000</v>
      </c>
      <c r="H54" s="287">
        <v>32764</v>
      </c>
      <c r="I54" s="273">
        <f>H54/F54*100</f>
        <v>86.22105263157894</v>
      </c>
    </row>
    <row r="55" spans="2:9" s="67" customFormat="1" ht="34.5" customHeight="1">
      <c r="B55" s="101">
        <v>11</v>
      </c>
      <c r="C55" s="98" t="s">
        <v>389</v>
      </c>
      <c r="D55" s="97" t="s">
        <v>390</v>
      </c>
      <c r="E55" s="69"/>
      <c r="F55" s="69"/>
      <c r="G55" s="69"/>
      <c r="H55" s="287"/>
      <c r="I55" s="273"/>
    </row>
    <row r="56" spans="2:9" s="67" customFormat="1" ht="34.5" customHeight="1">
      <c r="B56" s="101">
        <v>12</v>
      </c>
      <c r="C56" s="98" t="s">
        <v>391</v>
      </c>
      <c r="D56" s="97" t="s">
        <v>392</v>
      </c>
      <c r="E56" s="69"/>
      <c r="F56" s="69"/>
      <c r="G56" s="69"/>
      <c r="H56" s="287"/>
      <c r="I56" s="273"/>
    </row>
    <row r="57" spans="2:9" s="67" customFormat="1" ht="34.5" customHeight="1">
      <c r="B57" s="101">
        <v>13</v>
      </c>
      <c r="C57" s="98" t="s">
        <v>393</v>
      </c>
      <c r="D57" s="97" t="s">
        <v>394</v>
      </c>
      <c r="E57" s="69"/>
      <c r="F57" s="69"/>
      <c r="G57" s="69"/>
      <c r="H57" s="287"/>
      <c r="I57" s="273"/>
    </row>
    <row r="58" spans="2:9" s="67" customFormat="1" ht="34.5" customHeight="1">
      <c r="B58" s="101">
        <v>14</v>
      </c>
      <c r="C58" s="98" t="s">
        <v>395</v>
      </c>
      <c r="D58" s="97" t="s">
        <v>396</v>
      </c>
      <c r="E58" s="69"/>
      <c r="F58" s="69"/>
      <c r="G58" s="69"/>
      <c r="H58" s="287"/>
      <c r="I58" s="273"/>
    </row>
    <row r="59" spans="2:9" s="67" customFormat="1" ht="34.5" customHeight="1">
      <c r="B59" s="101">
        <v>15</v>
      </c>
      <c r="C59" s="99" t="s">
        <v>397</v>
      </c>
      <c r="D59" s="97" t="s">
        <v>398</v>
      </c>
      <c r="E59" s="69">
        <v>531</v>
      </c>
      <c r="F59" s="69"/>
      <c r="G59" s="69"/>
      <c r="H59" s="462">
        <v>525</v>
      </c>
      <c r="I59" s="273"/>
    </row>
    <row r="60" spans="2:9" s="67" customFormat="1" ht="34.5" customHeight="1">
      <c r="B60" s="103"/>
      <c r="C60" s="96" t="s">
        <v>399</v>
      </c>
      <c r="D60" s="97" t="s">
        <v>400</v>
      </c>
      <c r="E60" s="69">
        <v>387698</v>
      </c>
      <c r="F60" s="69">
        <v>390000</v>
      </c>
      <c r="G60" s="69">
        <v>390000</v>
      </c>
      <c r="H60" s="287">
        <v>382087</v>
      </c>
      <c r="I60" s="273">
        <f>H60/F60*100</f>
        <v>97.97102564102565</v>
      </c>
    </row>
    <row r="61" spans="2:9" s="66" customFormat="1" ht="34.5" customHeight="1">
      <c r="B61" s="101" t="s">
        <v>401</v>
      </c>
      <c r="C61" s="98" t="s">
        <v>402</v>
      </c>
      <c r="D61" s="97" t="s">
        <v>403</v>
      </c>
      <c r="E61" s="69"/>
      <c r="F61" s="69"/>
      <c r="G61" s="69"/>
      <c r="H61" s="287"/>
      <c r="I61" s="273"/>
    </row>
    <row r="62" spans="2:9" s="66" customFormat="1" ht="34.5" customHeight="1">
      <c r="B62" s="101" t="s">
        <v>404</v>
      </c>
      <c r="C62" s="98" t="s">
        <v>405</v>
      </c>
      <c r="D62" s="97" t="s">
        <v>406</v>
      </c>
      <c r="E62" s="288"/>
      <c r="F62" s="288"/>
      <c r="G62" s="288"/>
      <c r="H62" s="289"/>
      <c r="I62" s="273"/>
    </row>
    <row r="63" spans="2:9" s="67" customFormat="1" ht="34.5" customHeight="1">
      <c r="B63" s="101" t="s">
        <v>407</v>
      </c>
      <c r="C63" s="98" t="s">
        <v>408</v>
      </c>
      <c r="D63" s="97" t="s">
        <v>409</v>
      </c>
      <c r="E63" s="72"/>
      <c r="F63" s="69"/>
      <c r="G63" s="288"/>
      <c r="H63" s="72"/>
      <c r="I63" s="273"/>
    </row>
    <row r="64" spans="2:9" s="66" customFormat="1" ht="34.5" customHeight="1">
      <c r="B64" s="101" t="s">
        <v>410</v>
      </c>
      <c r="C64" s="98" t="s">
        <v>411</v>
      </c>
      <c r="D64" s="97" t="s">
        <v>412</v>
      </c>
      <c r="E64" s="69"/>
      <c r="F64" s="69"/>
      <c r="G64" s="69"/>
      <c r="H64" s="69"/>
      <c r="I64" s="273"/>
    </row>
    <row r="65" spans="2:9" ht="34.5" customHeight="1">
      <c r="B65" s="101" t="s">
        <v>413</v>
      </c>
      <c r="C65" s="98" t="s">
        <v>414</v>
      </c>
      <c r="D65" s="97" t="s">
        <v>415</v>
      </c>
      <c r="E65" s="288">
        <v>387698</v>
      </c>
      <c r="F65" s="288">
        <v>390000</v>
      </c>
      <c r="G65" s="288">
        <v>390000</v>
      </c>
      <c r="H65" s="289">
        <v>382087</v>
      </c>
      <c r="I65" s="273">
        <f>H65/F65*100</f>
        <v>97.97102564102565</v>
      </c>
    </row>
    <row r="66" spans="2:9" ht="34.5" customHeight="1">
      <c r="B66" s="101" t="s">
        <v>416</v>
      </c>
      <c r="C66" s="98" t="s">
        <v>417</v>
      </c>
      <c r="D66" s="97" t="s">
        <v>418</v>
      </c>
      <c r="E66" s="288"/>
      <c r="F66" s="288"/>
      <c r="G66" s="288"/>
      <c r="H66" s="289"/>
      <c r="I66" s="273"/>
    </row>
    <row r="67" spans="2:9" ht="34.5" customHeight="1">
      <c r="B67" s="101" t="s">
        <v>419</v>
      </c>
      <c r="C67" s="98" t="s">
        <v>420</v>
      </c>
      <c r="D67" s="97" t="s">
        <v>421</v>
      </c>
      <c r="E67" s="288"/>
      <c r="F67" s="288"/>
      <c r="G67" s="288"/>
      <c r="H67" s="289"/>
      <c r="I67" s="273"/>
    </row>
    <row r="68" spans="2:9" ht="34.5" customHeight="1">
      <c r="B68" s="103">
        <v>21</v>
      </c>
      <c r="C68" s="96" t="s">
        <v>422</v>
      </c>
      <c r="D68" s="97" t="s">
        <v>423</v>
      </c>
      <c r="E68" s="288"/>
      <c r="F68" s="288"/>
      <c r="G68" s="288"/>
      <c r="H68" s="289"/>
      <c r="I68" s="273"/>
    </row>
    <row r="69" spans="2:9" ht="34.5" customHeight="1">
      <c r="B69" s="103">
        <v>22</v>
      </c>
      <c r="C69" s="96" t="s">
        <v>424</v>
      </c>
      <c r="D69" s="97" t="s">
        <v>425</v>
      </c>
      <c r="E69" s="288">
        <v>2886</v>
      </c>
      <c r="F69" s="288"/>
      <c r="G69" s="288"/>
      <c r="H69" s="289">
        <v>552</v>
      </c>
      <c r="I69" s="273"/>
    </row>
    <row r="70" spans="2:9" ht="34.5" customHeight="1">
      <c r="B70" s="103">
        <v>236</v>
      </c>
      <c r="C70" s="96" t="s">
        <v>426</v>
      </c>
      <c r="D70" s="97" t="s">
        <v>427</v>
      </c>
      <c r="E70" s="288"/>
      <c r="F70" s="288"/>
      <c r="G70" s="288"/>
      <c r="H70" s="289"/>
      <c r="I70" s="273"/>
    </row>
    <row r="71" spans="2:9" ht="34.5" customHeight="1">
      <c r="B71" s="103" t="s">
        <v>428</v>
      </c>
      <c r="C71" s="96" t="s">
        <v>429</v>
      </c>
      <c r="D71" s="97" t="s">
        <v>430</v>
      </c>
      <c r="E71" s="288"/>
      <c r="F71" s="288"/>
      <c r="G71" s="288"/>
      <c r="H71" s="289"/>
      <c r="I71" s="273"/>
    </row>
    <row r="72" spans="2:9" ht="34.5" customHeight="1">
      <c r="B72" s="101" t="s">
        <v>431</v>
      </c>
      <c r="C72" s="98" t="s">
        <v>432</v>
      </c>
      <c r="D72" s="97" t="s">
        <v>433</v>
      </c>
      <c r="E72" s="288"/>
      <c r="F72" s="288"/>
      <c r="G72" s="288"/>
      <c r="H72" s="289"/>
      <c r="I72" s="273"/>
    </row>
    <row r="73" spans="2:9" ht="34.5" customHeight="1">
      <c r="B73" s="101" t="s">
        <v>434</v>
      </c>
      <c r="C73" s="98" t="s">
        <v>435</v>
      </c>
      <c r="D73" s="97" t="s">
        <v>436</v>
      </c>
      <c r="E73" s="288"/>
      <c r="F73" s="288"/>
      <c r="G73" s="288"/>
      <c r="H73" s="289"/>
      <c r="I73" s="273"/>
    </row>
    <row r="74" spans="2:9" ht="34.5" customHeight="1">
      <c r="B74" s="101" t="s">
        <v>437</v>
      </c>
      <c r="C74" s="98" t="s">
        <v>438</v>
      </c>
      <c r="D74" s="97" t="s">
        <v>439</v>
      </c>
      <c r="E74" s="288"/>
      <c r="F74" s="288"/>
      <c r="G74" s="288"/>
      <c r="H74" s="289"/>
      <c r="I74" s="273"/>
    </row>
    <row r="75" spans="2:9" ht="34.5" customHeight="1">
      <c r="B75" s="101" t="s">
        <v>440</v>
      </c>
      <c r="C75" s="98" t="s">
        <v>441</v>
      </c>
      <c r="D75" s="97" t="s">
        <v>442</v>
      </c>
      <c r="E75" s="288"/>
      <c r="F75" s="288"/>
      <c r="G75" s="288"/>
      <c r="H75" s="289"/>
      <c r="I75" s="273"/>
    </row>
    <row r="76" spans="2:9" ht="34.5" customHeight="1">
      <c r="B76" s="101" t="s">
        <v>443</v>
      </c>
      <c r="C76" s="98" t="s">
        <v>444</v>
      </c>
      <c r="D76" s="97" t="s">
        <v>445</v>
      </c>
      <c r="E76" s="288"/>
      <c r="F76" s="288"/>
      <c r="G76" s="288"/>
      <c r="H76" s="289"/>
      <c r="I76" s="273"/>
    </row>
    <row r="77" spans="2:9" ht="34.5" customHeight="1">
      <c r="B77" s="103">
        <v>24</v>
      </c>
      <c r="C77" s="96" t="s">
        <v>446</v>
      </c>
      <c r="D77" s="97" t="s">
        <v>447</v>
      </c>
      <c r="E77" s="288">
        <v>17462</v>
      </c>
      <c r="F77" s="288">
        <v>10000</v>
      </c>
      <c r="G77" s="288">
        <v>10000</v>
      </c>
      <c r="H77" s="289">
        <v>10941</v>
      </c>
      <c r="I77" s="273">
        <f>H77/F77*100</f>
        <v>109.41000000000001</v>
      </c>
    </row>
    <row r="78" spans="2:9" ht="34.5" customHeight="1">
      <c r="B78" s="103">
        <v>27</v>
      </c>
      <c r="C78" s="96" t="s">
        <v>448</v>
      </c>
      <c r="D78" s="97" t="s">
        <v>449</v>
      </c>
      <c r="E78" s="288"/>
      <c r="F78" s="288"/>
      <c r="G78" s="288"/>
      <c r="H78" s="289"/>
      <c r="I78" s="273"/>
    </row>
    <row r="79" spans="2:9" ht="34.5" customHeight="1">
      <c r="B79" s="103" t="s">
        <v>450</v>
      </c>
      <c r="C79" s="96" t="s">
        <v>451</v>
      </c>
      <c r="D79" s="97" t="s">
        <v>452</v>
      </c>
      <c r="E79" s="288">
        <v>1024</v>
      </c>
      <c r="F79" s="288"/>
      <c r="G79" s="288"/>
      <c r="H79" s="289">
        <v>3601</v>
      </c>
      <c r="I79" s="273"/>
    </row>
    <row r="80" spans="2:9" ht="34.5" customHeight="1">
      <c r="B80" s="103"/>
      <c r="C80" s="96" t="s">
        <v>453</v>
      </c>
      <c r="D80" s="97" t="s">
        <v>454</v>
      </c>
      <c r="E80" s="288">
        <v>2006472</v>
      </c>
      <c r="F80" s="288">
        <f>F10+F11+F51+F52</f>
        <v>1521123</v>
      </c>
      <c r="G80" s="288">
        <v>1509534</v>
      </c>
      <c r="H80" s="288">
        <v>1549074</v>
      </c>
      <c r="I80" s="273">
        <f>H80/F80*100</f>
        <v>101.83752398721208</v>
      </c>
    </row>
    <row r="81" spans="2:9" ht="34.5" customHeight="1">
      <c r="B81" s="103">
        <v>88</v>
      </c>
      <c r="C81" s="96" t="s">
        <v>455</v>
      </c>
      <c r="D81" s="97" t="s">
        <v>456</v>
      </c>
      <c r="E81" s="288">
        <v>119556</v>
      </c>
      <c r="F81" s="288">
        <v>119556</v>
      </c>
      <c r="G81" s="288">
        <v>119556</v>
      </c>
      <c r="H81" s="289">
        <v>119556</v>
      </c>
      <c r="I81" s="273">
        <f>H81/F81*100</f>
        <v>100</v>
      </c>
    </row>
    <row r="82" spans="2:9" ht="34.5" customHeight="1">
      <c r="B82" s="103"/>
      <c r="C82" s="96" t="s">
        <v>100</v>
      </c>
      <c r="D82" s="87"/>
      <c r="E82" s="288"/>
      <c r="F82" s="288"/>
      <c r="G82" s="288"/>
      <c r="H82" s="289"/>
      <c r="I82" s="273"/>
    </row>
    <row r="83" spans="2:9" ht="34.5" customHeight="1">
      <c r="B83" s="103"/>
      <c r="C83" s="96" t="s">
        <v>457</v>
      </c>
      <c r="D83" s="97" t="s">
        <v>458</v>
      </c>
      <c r="E83" s="288">
        <v>968726</v>
      </c>
      <c r="F83" s="288">
        <v>1226383</v>
      </c>
      <c r="G83" s="288">
        <v>1216839</v>
      </c>
      <c r="H83" s="289">
        <v>1279474</v>
      </c>
      <c r="I83" s="273">
        <f>H83/F83*100</f>
        <v>104.32907175001611</v>
      </c>
    </row>
    <row r="84" spans="2:9" ht="34.5" customHeight="1">
      <c r="B84" s="103">
        <v>30</v>
      </c>
      <c r="C84" s="96" t="s">
        <v>459</v>
      </c>
      <c r="D84" s="97" t="s">
        <v>460</v>
      </c>
      <c r="E84" s="288">
        <v>260634</v>
      </c>
      <c r="F84" s="288">
        <v>260634</v>
      </c>
      <c r="G84" s="288">
        <v>260634</v>
      </c>
      <c r="H84" s="288">
        <v>260634</v>
      </c>
      <c r="I84" s="273">
        <f>H84/F84*100</f>
        <v>100</v>
      </c>
    </row>
    <row r="85" spans="2:17" ht="34.5" customHeight="1">
      <c r="B85" s="101">
        <v>300</v>
      </c>
      <c r="C85" s="98" t="s">
        <v>461</v>
      </c>
      <c r="D85" s="97" t="s">
        <v>462</v>
      </c>
      <c r="E85" s="288"/>
      <c r="F85" s="288"/>
      <c r="G85" s="288"/>
      <c r="H85" s="289"/>
      <c r="I85" s="273"/>
      <c r="Q85" s="420"/>
    </row>
    <row r="86" spans="2:9" ht="34.5" customHeight="1">
      <c r="B86" s="101">
        <v>301</v>
      </c>
      <c r="C86" s="98" t="s">
        <v>463</v>
      </c>
      <c r="D86" s="97" t="s">
        <v>464</v>
      </c>
      <c r="E86" s="288"/>
      <c r="F86" s="288"/>
      <c r="G86" s="288"/>
      <c r="H86" s="289"/>
      <c r="I86" s="273"/>
    </row>
    <row r="87" spans="2:9" ht="34.5" customHeight="1">
      <c r="B87" s="101">
        <v>302</v>
      </c>
      <c r="C87" s="98" t="s">
        <v>465</v>
      </c>
      <c r="D87" s="97" t="s">
        <v>466</v>
      </c>
      <c r="E87" s="288"/>
      <c r="F87" s="288"/>
      <c r="G87" s="288"/>
      <c r="H87" s="289"/>
      <c r="I87" s="273"/>
    </row>
    <row r="88" spans="2:9" ht="34.5" customHeight="1">
      <c r="B88" s="101">
        <v>303</v>
      </c>
      <c r="C88" s="98" t="s">
        <v>467</v>
      </c>
      <c r="D88" s="97" t="s">
        <v>468</v>
      </c>
      <c r="E88" s="288">
        <v>260634</v>
      </c>
      <c r="F88" s="288">
        <v>260634</v>
      </c>
      <c r="G88" s="288">
        <v>260634</v>
      </c>
      <c r="H88" s="288">
        <v>260634</v>
      </c>
      <c r="I88" s="273">
        <f>H88/F88*100</f>
        <v>100</v>
      </c>
    </row>
    <row r="89" spans="2:9" ht="34.5" customHeight="1">
      <c r="B89" s="101">
        <v>304</v>
      </c>
      <c r="C89" s="98" t="s">
        <v>469</v>
      </c>
      <c r="D89" s="97" t="s">
        <v>470</v>
      </c>
      <c r="E89" s="288"/>
      <c r="F89" s="288"/>
      <c r="G89" s="288"/>
      <c r="H89" s="289"/>
      <c r="I89" s="273"/>
    </row>
    <row r="90" spans="2:9" ht="34.5" customHeight="1">
      <c r="B90" s="101">
        <v>305</v>
      </c>
      <c r="C90" s="98" t="s">
        <v>471</v>
      </c>
      <c r="D90" s="97" t="s">
        <v>472</v>
      </c>
      <c r="E90" s="288"/>
      <c r="F90" s="288"/>
      <c r="G90" s="288"/>
      <c r="H90" s="289"/>
      <c r="I90" s="273"/>
    </row>
    <row r="91" spans="2:9" ht="34.5" customHeight="1">
      <c r="B91" s="101">
        <v>306</v>
      </c>
      <c r="C91" s="98" t="s">
        <v>473</v>
      </c>
      <c r="D91" s="97" t="s">
        <v>474</v>
      </c>
      <c r="E91" s="288"/>
      <c r="F91" s="288"/>
      <c r="G91" s="288"/>
      <c r="H91" s="289"/>
      <c r="I91" s="273"/>
    </row>
    <row r="92" spans="2:9" ht="34.5" customHeight="1">
      <c r="B92" s="101">
        <v>309</v>
      </c>
      <c r="C92" s="98" t="s">
        <v>475</v>
      </c>
      <c r="D92" s="97" t="s">
        <v>476</v>
      </c>
      <c r="E92" s="288"/>
      <c r="F92" s="288"/>
      <c r="G92" s="288"/>
      <c r="H92" s="289"/>
      <c r="I92" s="273"/>
    </row>
    <row r="93" spans="2:9" ht="34.5" customHeight="1">
      <c r="B93" s="103">
        <v>31</v>
      </c>
      <c r="C93" s="96" t="s">
        <v>477</v>
      </c>
      <c r="D93" s="97" t="s">
        <v>478</v>
      </c>
      <c r="E93" s="288"/>
      <c r="F93" s="288"/>
      <c r="G93" s="288"/>
      <c r="H93" s="289"/>
      <c r="I93" s="273"/>
    </row>
    <row r="94" spans="2:9" ht="34.5" customHeight="1">
      <c r="B94" s="103" t="s">
        <v>479</v>
      </c>
      <c r="C94" s="96" t="s">
        <v>480</v>
      </c>
      <c r="D94" s="97" t="s">
        <v>481</v>
      </c>
      <c r="E94" s="288"/>
      <c r="F94" s="288"/>
      <c r="G94" s="288"/>
      <c r="H94" s="289"/>
      <c r="I94" s="273"/>
    </row>
    <row r="95" spans="2:9" ht="34.5" customHeight="1">
      <c r="B95" s="103">
        <v>32</v>
      </c>
      <c r="C95" s="96" t="s">
        <v>482</v>
      </c>
      <c r="D95" s="97" t="s">
        <v>483</v>
      </c>
      <c r="E95" s="288">
        <v>702523</v>
      </c>
      <c r="F95" s="288">
        <v>964847</v>
      </c>
      <c r="G95" s="288">
        <v>964937</v>
      </c>
      <c r="H95" s="289">
        <v>702523</v>
      </c>
      <c r="I95" s="273">
        <f>H95/F95*100</f>
        <v>72.81185514387255</v>
      </c>
    </row>
    <row r="96" spans="2:9" ht="57.75" customHeight="1">
      <c r="B96" s="103">
        <v>330</v>
      </c>
      <c r="C96" s="96" t="s">
        <v>484</v>
      </c>
      <c r="D96" s="97" t="s">
        <v>485</v>
      </c>
      <c r="E96" s="288">
        <v>738</v>
      </c>
      <c r="F96" s="288">
        <v>738</v>
      </c>
      <c r="G96" s="288">
        <v>738</v>
      </c>
      <c r="H96" s="289">
        <v>321328</v>
      </c>
      <c r="I96" s="273">
        <f>H96/F96*100</f>
        <v>43540.37940379404</v>
      </c>
    </row>
    <row r="97" spans="2:9" ht="63" customHeight="1">
      <c r="B97" s="103" t="s">
        <v>486</v>
      </c>
      <c r="C97" s="96" t="s">
        <v>487</v>
      </c>
      <c r="D97" s="97" t="s">
        <v>488</v>
      </c>
      <c r="E97" s="288"/>
      <c r="F97" s="288"/>
      <c r="G97" s="288"/>
      <c r="H97" s="289"/>
      <c r="I97" s="273"/>
    </row>
    <row r="98" spans="2:9" ht="62.25" customHeight="1">
      <c r="B98" s="103" t="s">
        <v>486</v>
      </c>
      <c r="C98" s="96" t="s">
        <v>489</v>
      </c>
      <c r="D98" s="97" t="s">
        <v>490</v>
      </c>
      <c r="E98" s="288"/>
      <c r="F98" s="288"/>
      <c r="G98" s="288"/>
      <c r="H98" s="289"/>
      <c r="I98" s="273"/>
    </row>
    <row r="99" spans="2:9" ht="34.5" customHeight="1">
      <c r="B99" s="103">
        <v>34</v>
      </c>
      <c r="C99" s="96" t="s">
        <v>491</v>
      </c>
      <c r="D99" s="97" t="s">
        <v>492</v>
      </c>
      <c r="E99" s="288">
        <v>57924</v>
      </c>
      <c r="F99" s="288">
        <v>164</v>
      </c>
      <c r="G99" s="288">
        <v>57924</v>
      </c>
      <c r="H99" s="288">
        <v>57924</v>
      </c>
      <c r="I99" s="273">
        <f>H99/F99*100</f>
        <v>35319.51219512195</v>
      </c>
    </row>
    <row r="100" spans="2:9" ht="34.5" customHeight="1">
      <c r="B100" s="101">
        <v>340</v>
      </c>
      <c r="C100" s="98" t="s">
        <v>493</v>
      </c>
      <c r="D100" s="97" t="s">
        <v>494</v>
      </c>
      <c r="E100" s="288">
        <v>57924</v>
      </c>
      <c r="F100" s="288"/>
      <c r="G100" s="288">
        <v>57924</v>
      </c>
      <c r="H100" s="288">
        <v>57924</v>
      </c>
      <c r="I100" s="273"/>
    </row>
    <row r="101" spans="2:9" ht="34.5" customHeight="1">
      <c r="B101" s="101">
        <v>341</v>
      </c>
      <c r="C101" s="98" t="s">
        <v>495</v>
      </c>
      <c r="D101" s="97" t="s">
        <v>496</v>
      </c>
      <c r="E101" s="288"/>
      <c r="F101" s="288">
        <v>164</v>
      </c>
      <c r="G101" s="288"/>
      <c r="H101" s="289"/>
      <c r="I101" s="273"/>
    </row>
    <row r="102" spans="2:9" ht="34.5" customHeight="1">
      <c r="B102" s="103"/>
      <c r="C102" s="96" t="s">
        <v>497</v>
      </c>
      <c r="D102" s="97" t="s">
        <v>498</v>
      </c>
      <c r="E102" s="288"/>
      <c r="F102" s="288"/>
      <c r="G102" s="288"/>
      <c r="H102" s="289"/>
      <c r="I102" s="273"/>
    </row>
    <row r="103" spans="2:9" ht="34.5" customHeight="1">
      <c r="B103" s="103">
        <v>35</v>
      </c>
      <c r="C103" s="96" t="s">
        <v>499</v>
      </c>
      <c r="D103" s="97" t="s">
        <v>500</v>
      </c>
      <c r="E103" s="288">
        <v>53093</v>
      </c>
      <c r="F103" s="288"/>
      <c r="G103" s="288">
        <v>67394</v>
      </c>
      <c r="H103" s="289">
        <v>62935</v>
      </c>
      <c r="I103" s="273"/>
    </row>
    <row r="104" spans="2:9" ht="34.5" customHeight="1">
      <c r="B104" s="101">
        <v>350</v>
      </c>
      <c r="C104" s="98" t="s">
        <v>501</v>
      </c>
      <c r="D104" s="97" t="s">
        <v>502</v>
      </c>
      <c r="E104" s="288"/>
      <c r="F104" s="288"/>
      <c r="G104" s="288">
        <v>58014</v>
      </c>
      <c r="H104" s="289">
        <v>53093</v>
      </c>
      <c r="I104" s="273"/>
    </row>
    <row r="105" spans="2:9" ht="34.5" customHeight="1">
      <c r="B105" s="101">
        <v>351</v>
      </c>
      <c r="C105" s="98" t="s">
        <v>503</v>
      </c>
      <c r="D105" s="97" t="s">
        <v>504</v>
      </c>
      <c r="E105" s="288">
        <v>53093</v>
      </c>
      <c r="F105" s="288"/>
      <c r="G105" s="288">
        <v>9380</v>
      </c>
      <c r="H105" s="289">
        <v>9842</v>
      </c>
      <c r="I105" s="273"/>
    </row>
    <row r="106" spans="2:9" ht="34.5" customHeight="1">
      <c r="B106" s="103"/>
      <c r="C106" s="96" t="s">
        <v>505</v>
      </c>
      <c r="D106" s="97" t="s">
        <v>506</v>
      </c>
      <c r="E106" s="288">
        <v>752004</v>
      </c>
      <c r="F106" s="288"/>
      <c r="G106" s="288"/>
      <c r="H106" s="289">
        <v>5739</v>
      </c>
      <c r="I106" s="273"/>
    </row>
    <row r="107" spans="2:9" ht="34.5" customHeight="1">
      <c r="B107" s="103">
        <v>40</v>
      </c>
      <c r="C107" s="96" t="s">
        <v>507</v>
      </c>
      <c r="D107" s="97" t="s">
        <v>508</v>
      </c>
      <c r="E107" s="288"/>
      <c r="F107" s="288"/>
      <c r="G107" s="288"/>
      <c r="H107" s="289">
        <v>0</v>
      </c>
      <c r="I107" s="273"/>
    </row>
    <row r="108" spans="2:9" ht="34.5" customHeight="1">
      <c r="B108" s="101">
        <v>400</v>
      </c>
      <c r="C108" s="98" t="s">
        <v>509</v>
      </c>
      <c r="D108" s="97" t="s">
        <v>510</v>
      </c>
      <c r="E108" s="288"/>
      <c r="F108" s="288"/>
      <c r="G108" s="288"/>
      <c r="H108" s="289"/>
      <c r="I108" s="273"/>
    </row>
    <row r="109" spans="2:9" ht="34.5" customHeight="1">
      <c r="B109" s="101">
        <v>401</v>
      </c>
      <c r="C109" s="98" t="s">
        <v>511</v>
      </c>
      <c r="D109" s="97" t="s">
        <v>512</v>
      </c>
      <c r="E109" s="288"/>
      <c r="F109" s="288"/>
      <c r="G109" s="288"/>
      <c r="H109" s="289"/>
      <c r="I109" s="273"/>
    </row>
    <row r="110" spans="2:9" ht="34.5" customHeight="1">
      <c r="B110" s="101">
        <v>403</v>
      </c>
      <c r="C110" s="98" t="s">
        <v>513</v>
      </c>
      <c r="D110" s="97" t="s">
        <v>514</v>
      </c>
      <c r="E110" s="288"/>
      <c r="F110" s="288"/>
      <c r="G110" s="288"/>
      <c r="H110" s="289"/>
      <c r="I110" s="273"/>
    </row>
    <row r="111" spans="2:9" ht="34.5" customHeight="1">
      <c r="B111" s="101">
        <v>404</v>
      </c>
      <c r="C111" s="98" t="s">
        <v>515</v>
      </c>
      <c r="D111" s="97" t="s">
        <v>516</v>
      </c>
      <c r="E111" s="288"/>
      <c r="F111" s="288"/>
      <c r="G111" s="288"/>
      <c r="H111" s="289"/>
      <c r="I111" s="273"/>
    </row>
    <row r="112" spans="2:9" ht="34.5" customHeight="1">
      <c r="B112" s="101">
        <v>405</v>
      </c>
      <c r="C112" s="98" t="s">
        <v>517</v>
      </c>
      <c r="D112" s="97" t="s">
        <v>518</v>
      </c>
      <c r="E112" s="288"/>
      <c r="F112" s="288"/>
      <c r="G112" s="288"/>
      <c r="H112" s="289"/>
      <c r="I112" s="273"/>
    </row>
    <row r="113" spans="2:9" ht="34.5" customHeight="1">
      <c r="B113" s="101" t="s">
        <v>519</v>
      </c>
      <c r="C113" s="98" t="s">
        <v>520</v>
      </c>
      <c r="D113" s="97" t="s">
        <v>521</v>
      </c>
      <c r="E113" s="288"/>
      <c r="F113" s="288"/>
      <c r="G113" s="288"/>
      <c r="H113" s="289"/>
      <c r="I113" s="273"/>
    </row>
    <row r="114" spans="2:9" ht="34.5" customHeight="1">
      <c r="B114" s="103">
        <v>41</v>
      </c>
      <c r="C114" s="96" t="s">
        <v>522</v>
      </c>
      <c r="D114" s="97" t="s">
        <v>523</v>
      </c>
      <c r="E114" s="288">
        <v>752004</v>
      </c>
      <c r="F114" s="288"/>
      <c r="G114" s="288">
        <v>740</v>
      </c>
      <c r="H114" s="289">
        <v>5739</v>
      </c>
      <c r="I114" s="273"/>
    </row>
    <row r="115" spans="2:9" ht="34.5" customHeight="1">
      <c r="B115" s="101">
        <v>410</v>
      </c>
      <c r="C115" s="98" t="s">
        <v>524</v>
      </c>
      <c r="D115" s="97" t="s">
        <v>525</v>
      </c>
      <c r="E115" s="288">
        <v>751226</v>
      </c>
      <c r="F115" s="288"/>
      <c r="G115" s="288"/>
      <c r="H115" s="289">
        <v>4961</v>
      </c>
      <c r="I115" s="273"/>
    </row>
    <row r="116" spans="2:9" ht="34.5" customHeight="1">
      <c r="B116" s="101">
        <v>411</v>
      </c>
      <c r="C116" s="98" t="s">
        <v>526</v>
      </c>
      <c r="D116" s="97" t="s">
        <v>527</v>
      </c>
      <c r="E116" s="288"/>
      <c r="F116" s="288"/>
      <c r="G116" s="288"/>
      <c r="H116" s="289"/>
      <c r="I116" s="273"/>
    </row>
    <row r="117" spans="2:9" ht="34.5" customHeight="1">
      <c r="B117" s="101">
        <v>412</v>
      </c>
      <c r="C117" s="98" t="s">
        <v>528</v>
      </c>
      <c r="D117" s="97" t="s">
        <v>529</v>
      </c>
      <c r="E117" s="288"/>
      <c r="F117" s="288"/>
      <c r="G117" s="288"/>
      <c r="H117" s="289"/>
      <c r="I117" s="273"/>
    </row>
    <row r="118" spans="2:9" ht="34.5" customHeight="1">
      <c r="B118" s="101">
        <v>413</v>
      </c>
      <c r="C118" s="98" t="s">
        <v>530</v>
      </c>
      <c r="D118" s="97" t="s">
        <v>531</v>
      </c>
      <c r="E118" s="288"/>
      <c r="F118" s="288"/>
      <c r="G118" s="288"/>
      <c r="H118" s="289"/>
      <c r="I118" s="273"/>
    </row>
    <row r="119" spans="2:9" ht="34.5" customHeight="1">
      <c r="B119" s="101">
        <v>414</v>
      </c>
      <c r="C119" s="98" t="s">
        <v>532</v>
      </c>
      <c r="D119" s="97" t="s">
        <v>533</v>
      </c>
      <c r="E119" s="288"/>
      <c r="F119" s="288"/>
      <c r="G119" s="288"/>
      <c r="H119" s="289"/>
      <c r="I119" s="273"/>
    </row>
    <row r="120" spans="2:9" ht="34.5" customHeight="1">
      <c r="B120" s="101">
        <v>415</v>
      </c>
      <c r="C120" s="98" t="s">
        <v>534</v>
      </c>
      <c r="D120" s="97" t="s">
        <v>535</v>
      </c>
      <c r="E120" s="288"/>
      <c r="F120" s="288"/>
      <c r="G120" s="288"/>
      <c r="H120" s="289"/>
      <c r="I120" s="273"/>
    </row>
    <row r="121" spans="2:9" ht="34.5" customHeight="1">
      <c r="B121" s="101">
        <v>416</v>
      </c>
      <c r="C121" s="98" t="s">
        <v>536</v>
      </c>
      <c r="D121" s="97" t="s">
        <v>537</v>
      </c>
      <c r="E121" s="288">
        <v>778</v>
      </c>
      <c r="F121" s="288"/>
      <c r="G121" s="288">
        <v>740</v>
      </c>
      <c r="H121" s="289">
        <v>778</v>
      </c>
      <c r="I121" s="273"/>
    </row>
    <row r="122" spans="2:9" ht="34.5" customHeight="1">
      <c r="B122" s="101">
        <v>419</v>
      </c>
      <c r="C122" s="98" t="s">
        <v>538</v>
      </c>
      <c r="D122" s="97" t="s">
        <v>539</v>
      </c>
      <c r="E122" s="288"/>
      <c r="F122" s="288"/>
      <c r="G122" s="288"/>
      <c r="H122" s="289"/>
      <c r="I122" s="273"/>
    </row>
    <row r="123" spans="2:9" ht="34.5" customHeight="1">
      <c r="B123" s="103">
        <v>498</v>
      </c>
      <c r="C123" s="96" t="s">
        <v>540</v>
      </c>
      <c r="D123" s="97" t="s">
        <v>541</v>
      </c>
      <c r="E123" s="288"/>
      <c r="F123" s="288"/>
      <c r="G123" s="288"/>
      <c r="H123" s="289"/>
      <c r="I123" s="273"/>
    </row>
    <row r="124" spans="2:9" ht="34.5" customHeight="1">
      <c r="B124" s="103" t="s">
        <v>542</v>
      </c>
      <c r="C124" s="96" t="s">
        <v>543</v>
      </c>
      <c r="D124" s="97" t="s">
        <v>544</v>
      </c>
      <c r="E124" s="288">
        <v>285742</v>
      </c>
      <c r="F124" s="288">
        <v>294740</v>
      </c>
      <c r="G124" s="288">
        <v>291955</v>
      </c>
      <c r="H124" s="289">
        <v>263861</v>
      </c>
      <c r="I124" s="273">
        <f>H124/F124*100</f>
        <v>89.52330867883559</v>
      </c>
    </row>
    <row r="125" spans="2:9" ht="34.5" customHeight="1">
      <c r="B125" s="103">
        <v>42</v>
      </c>
      <c r="C125" s="96" t="s">
        <v>545</v>
      </c>
      <c r="D125" s="97" t="s">
        <v>546</v>
      </c>
      <c r="E125" s="288">
        <v>1333</v>
      </c>
      <c r="F125" s="288">
        <v>740</v>
      </c>
      <c r="G125" s="288">
        <v>560</v>
      </c>
      <c r="H125" s="289">
        <v>667</v>
      </c>
      <c r="I125" s="273">
        <f>H125/F125*100</f>
        <v>90.13513513513513</v>
      </c>
    </row>
    <row r="126" spans="2:9" ht="34.5" customHeight="1">
      <c r="B126" s="101">
        <v>420</v>
      </c>
      <c r="C126" s="98" t="s">
        <v>547</v>
      </c>
      <c r="D126" s="97" t="s">
        <v>548</v>
      </c>
      <c r="E126" s="288"/>
      <c r="F126" s="288"/>
      <c r="G126" s="288"/>
      <c r="H126" s="289"/>
      <c r="I126" s="273"/>
    </row>
    <row r="127" spans="2:9" ht="34.5" customHeight="1">
      <c r="B127" s="101">
        <v>421</v>
      </c>
      <c r="C127" s="98" t="s">
        <v>549</v>
      </c>
      <c r="D127" s="97" t="s">
        <v>550</v>
      </c>
      <c r="E127" s="288"/>
      <c r="F127" s="288"/>
      <c r="G127" s="288"/>
      <c r="H127" s="289"/>
      <c r="I127" s="273"/>
    </row>
    <row r="128" spans="2:9" ht="34.5" customHeight="1">
      <c r="B128" s="101">
        <v>422</v>
      </c>
      <c r="C128" s="98" t="s">
        <v>438</v>
      </c>
      <c r="D128" s="97" t="s">
        <v>551</v>
      </c>
      <c r="E128" s="288"/>
      <c r="F128" s="288"/>
      <c r="G128" s="288"/>
      <c r="H128" s="289"/>
      <c r="I128" s="273"/>
    </row>
    <row r="129" spans="2:9" ht="34.5" customHeight="1">
      <c r="B129" s="101">
        <v>423</v>
      </c>
      <c r="C129" s="98" t="s">
        <v>441</v>
      </c>
      <c r="D129" s="97" t="s">
        <v>552</v>
      </c>
      <c r="E129" s="288"/>
      <c r="F129" s="288"/>
      <c r="G129" s="288"/>
      <c r="H129" s="289"/>
      <c r="I129" s="273"/>
    </row>
    <row r="130" spans="2:9" ht="34.5" customHeight="1">
      <c r="B130" s="101">
        <v>427</v>
      </c>
      <c r="C130" s="98" t="s">
        <v>553</v>
      </c>
      <c r="D130" s="97" t="s">
        <v>554</v>
      </c>
      <c r="E130" s="288"/>
      <c r="F130" s="288"/>
      <c r="G130" s="288"/>
      <c r="H130" s="289"/>
      <c r="I130" s="273"/>
    </row>
    <row r="131" spans="2:9" ht="34.5" customHeight="1">
      <c r="B131" s="101" t="s">
        <v>555</v>
      </c>
      <c r="C131" s="98" t="s">
        <v>556</v>
      </c>
      <c r="D131" s="97" t="s">
        <v>557</v>
      </c>
      <c r="E131" s="288">
        <v>1333</v>
      </c>
      <c r="F131" s="288">
        <v>740</v>
      </c>
      <c r="G131" s="288">
        <v>650</v>
      </c>
      <c r="H131" s="289">
        <v>667</v>
      </c>
      <c r="I131" s="273">
        <f>H131/F131*100</f>
        <v>90.13513513513513</v>
      </c>
    </row>
    <row r="132" spans="2:9" ht="34.5" customHeight="1">
      <c r="B132" s="103">
        <v>430</v>
      </c>
      <c r="C132" s="96" t="s">
        <v>558</v>
      </c>
      <c r="D132" s="97" t="s">
        <v>559</v>
      </c>
      <c r="E132" s="288">
        <v>10784</v>
      </c>
      <c r="F132" s="288">
        <v>5000</v>
      </c>
      <c r="G132" s="288">
        <v>7000</v>
      </c>
      <c r="H132" s="289">
        <v>8836</v>
      </c>
      <c r="I132" s="273">
        <f>H132/F132*100</f>
        <v>176.72</v>
      </c>
    </row>
    <row r="133" spans="2:9" ht="34.5" customHeight="1">
      <c r="B133" s="103" t="s">
        <v>560</v>
      </c>
      <c r="C133" s="96" t="s">
        <v>561</v>
      </c>
      <c r="D133" s="97" t="s">
        <v>562</v>
      </c>
      <c r="E133" s="288">
        <v>144663</v>
      </c>
      <c r="F133" s="288">
        <v>145000</v>
      </c>
      <c r="G133" s="288">
        <v>140000</v>
      </c>
      <c r="H133" s="289">
        <v>129652</v>
      </c>
      <c r="I133" s="273">
        <f>H133/F133*100</f>
        <v>89.4151724137931</v>
      </c>
    </row>
    <row r="134" spans="2:9" ht="34.5" customHeight="1">
      <c r="B134" s="101">
        <v>431</v>
      </c>
      <c r="C134" s="98" t="s">
        <v>563</v>
      </c>
      <c r="D134" s="97" t="s">
        <v>564</v>
      </c>
      <c r="E134" s="288"/>
      <c r="F134" s="288"/>
      <c r="G134" s="288"/>
      <c r="H134" s="289"/>
      <c r="I134" s="273"/>
    </row>
    <row r="135" spans="2:9" ht="34.5" customHeight="1">
      <c r="B135" s="101">
        <v>432</v>
      </c>
      <c r="C135" s="98" t="s">
        <v>565</v>
      </c>
      <c r="D135" s="97" t="s">
        <v>566</v>
      </c>
      <c r="E135" s="288"/>
      <c r="F135" s="288"/>
      <c r="G135" s="288"/>
      <c r="H135" s="289"/>
      <c r="I135" s="273"/>
    </row>
    <row r="136" spans="2:9" ht="34.5" customHeight="1">
      <c r="B136" s="101">
        <v>433</v>
      </c>
      <c r="C136" s="98" t="s">
        <v>567</v>
      </c>
      <c r="D136" s="97" t="s">
        <v>568</v>
      </c>
      <c r="E136" s="288"/>
      <c r="F136" s="288"/>
      <c r="G136" s="288"/>
      <c r="H136" s="289"/>
      <c r="I136" s="273"/>
    </row>
    <row r="137" spans="2:9" ht="34.5" customHeight="1">
      <c r="B137" s="101">
        <v>434</v>
      </c>
      <c r="C137" s="98" t="s">
        <v>569</v>
      </c>
      <c r="D137" s="97" t="s">
        <v>570</v>
      </c>
      <c r="E137" s="288"/>
      <c r="F137" s="288"/>
      <c r="G137" s="288"/>
      <c r="H137" s="289"/>
      <c r="I137" s="273"/>
    </row>
    <row r="138" spans="2:9" ht="34.5" customHeight="1">
      <c r="B138" s="101">
        <v>435</v>
      </c>
      <c r="C138" s="98" t="s">
        <v>571</v>
      </c>
      <c r="D138" s="97" t="s">
        <v>572</v>
      </c>
      <c r="E138" s="288">
        <v>137314</v>
      </c>
      <c r="F138" s="288">
        <v>145000</v>
      </c>
      <c r="G138" s="288">
        <v>140000</v>
      </c>
      <c r="H138" s="289">
        <v>120763</v>
      </c>
      <c r="I138" s="273">
        <f>H138/F138*100</f>
        <v>83.2848275862069</v>
      </c>
    </row>
    <row r="139" spans="2:9" ht="34.5" customHeight="1">
      <c r="B139" s="101">
        <v>436</v>
      </c>
      <c r="C139" s="98" t="s">
        <v>573</v>
      </c>
      <c r="D139" s="97" t="s">
        <v>574</v>
      </c>
      <c r="E139" s="288"/>
      <c r="F139" s="288"/>
      <c r="G139" s="288"/>
      <c r="H139" s="289"/>
      <c r="I139" s="273"/>
    </row>
    <row r="140" spans="2:9" ht="34.5" customHeight="1">
      <c r="B140" s="101">
        <v>439</v>
      </c>
      <c r="C140" s="98" t="s">
        <v>575</v>
      </c>
      <c r="D140" s="97" t="s">
        <v>576</v>
      </c>
      <c r="E140" s="288">
        <v>7349</v>
      </c>
      <c r="F140" s="288"/>
      <c r="G140" s="288"/>
      <c r="H140" s="289">
        <v>8889</v>
      </c>
      <c r="I140" s="273"/>
    </row>
    <row r="141" spans="2:9" ht="34.5" customHeight="1">
      <c r="B141" s="103" t="s">
        <v>577</v>
      </c>
      <c r="C141" s="96" t="s">
        <v>578</v>
      </c>
      <c r="D141" s="97" t="s">
        <v>579</v>
      </c>
      <c r="E141" s="288">
        <v>13711</v>
      </c>
      <c r="F141" s="288">
        <v>14000</v>
      </c>
      <c r="G141" s="288">
        <v>14000</v>
      </c>
      <c r="H141" s="289">
        <v>12925</v>
      </c>
      <c r="I141" s="273">
        <f aca="true" t="shared" si="0" ref="I141:I147">H141/F141*100</f>
        <v>92.32142857142858</v>
      </c>
    </row>
    <row r="142" spans="2:9" ht="34.5" customHeight="1">
      <c r="B142" s="103">
        <v>47</v>
      </c>
      <c r="C142" s="96" t="s">
        <v>580</v>
      </c>
      <c r="D142" s="97" t="s">
        <v>581</v>
      </c>
      <c r="E142" s="288">
        <v>1506</v>
      </c>
      <c r="F142" s="288"/>
      <c r="G142" s="288"/>
      <c r="H142" s="289">
        <v>1400</v>
      </c>
      <c r="I142" s="273"/>
    </row>
    <row r="143" spans="2:9" ht="34.5" customHeight="1">
      <c r="B143" s="103">
        <v>48</v>
      </c>
      <c r="C143" s="96" t="s">
        <v>582</v>
      </c>
      <c r="D143" s="97" t="s">
        <v>583</v>
      </c>
      <c r="E143" s="288">
        <v>20</v>
      </c>
      <c r="F143" s="288"/>
      <c r="G143" s="288"/>
      <c r="H143" s="289">
        <v>2</v>
      </c>
      <c r="I143" s="273"/>
    </row>
    <row r="144" spans="2:9" ht="34.5" customHeight="1">
      <c r="B144" s="103" t="s">
        <v>584</v>
      </c>
      <c r="C144" s="96" t="s">
        <v>585</v>
      </c>
      <c r="D144" s="97" t="s">
        <v>586</v>
      </c>
      <c r="E144" s="288">
        <v>113725</v>
      </c>
      <c r="F144" s="288">
        <v>130000</v>
      </c>
      <c r="G144" s="288">
        <v>130395</v>
      </c>
      <c r="H144" s="289">
        <v>110379</v>
      </c>
      <c r="I144" s="273">
        <f t="shared" si="0"/>
        <v>84.90692307692308</v>
      </c>
    </row>
    <row r="145" spans="2:9" ht="53.25" customHeight="1">
      <c r="B145" s="103"/>
      <c r="C145" s="96" t="s">
        <v>587</v>
      </c>
      <c r="D145" s="97" t="s">
        <v>588</v>
      </c>
      <c r="E145" s="288"/>
      <c r="F145" s="288"/>
      <c r="G145" s="288"/>
      <c r="H145" s="289"/>
      <c r="I145" s="273"/>
    </row>
    <row r="146" spans="2:9" ht="34.5" customHeight="1">
      <c r="B146" s="103"/>
      <c r="C146" s="96" t="s">
        <v>589</v>
      </c>
      <c r="D146" s="97" t="s">
        <v>590</v>
      </c>
      <c r="E146" s="288">
        <v>2006472</v>
      </c>
      <c r="F146" s="288">
        <v>1521123</v>
      </c>
      <c r="G146" s="288">
        <v>1509534</v>
      </c>
      <c r="H146" s="289">
        <v>1549074</v>
      </c>
      <c r="I146" s="273">
        <f t="shared" si="0"/>
        <v>101.83752398721208</v>
      </c>
    </row>
    <row r="147" spans="2:9" ht="34.5" customHeight="1" thickBot="1">
      <c r="B147" s="104">
        <v>89</v>
      </c>
      <c r="C147" s="105" t="s">
        <v>591</v>
      </c>
      <c r="D147" s="106" t="s">
        <v>592</v>
      </c>
      <c r="E147" s="463">
        <v>119556</v>
      </c>
      <c r="F147" s="463">
        <v>119556</v>
      </c>
      <c r="G147" s="463">
        <v>119556</v>
      </c>
      <c r="H147" s="464">
        <v>119556</v>
      </c>
      <c r="I147" s="273">
        <f t="shared" si="0"/>
        <v>100</v>
      </c>
    </row>
    <row r="149" spans="2:9" ht="18.75">
      <c r="B149" s="2" t="s">
        <v>855</v>
      </c>
      <c r="C149" s="2"/>
      <c r="D149" s="2"/>
      <c r="E149" s="61"/>
      <c r="F149" s="62"/>
      <c r="G149" s="59" t="s">
        <v>856</v>
      </c>
      <c r="H149" s="63"/>
      <c r="I149" s="59"/>
    </row>
    <row r="150" spans="2:9" ht="18.75">
      <c r="B150" s="2"/>
      <c r="C150" s="2"/>
      <c r="D150" s="61"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R72"/>
  <sheetViews>
    <sheetView zoomScale="60" zoomScaleNormal="60" zoomScalePageLayoutView="0" workbookViewId="0" topLeftCell="A43">
      <selection activeCell="D68" sqref="D68"/>
    </sheetView>
  </sheetViews>
  <sheetFormatPr defaultColWidth="9.140625" defaultRowHeight="12.75"/>
  <cols>
    <col min="1" max="1" width="9.140625" style="21" customWidth="1"/>
    <col min="2" max="2" width="13.00390625" style="21" customWidth="1"/>
    <col min="3" max="3" width="78.140625" style="21" customWidth="1"/>
    <col min="4" max="4" width="7.00390625" style="21" bestFit="1" customWidth="1"/>
    <col min="5" max="5" width="23.421875" style="21" customWidth="1"/>
    <col min="6" max="6" width="25.00390625" style="21" customWidth="1"/>
    <col min="7" max="7" width="25.28125" style="21" customWidth="1"/>
    <col min="8" max="8" width="25.57421875" style="21" customWidth="1"/>
    <col min="9" max="9" width="26.421875" style="21" customWidth="1"/>
    <col min="10" max="16384" width="9.140625" style="21" customWidth="1"/>
  </cols>
  <sheetData>
    <row r="1" ht="15.75">
      <c r="I1" s="16" t="s">
        <v>648</v>
      </c>
    </row>
    <row r="2" spans="2:4" ht="15.75">
      <c r="B2" s="1" t="s">
        <v>766</v>
      </c>
      <c r="C2" s="2" t="s">
        <v>765</v>
      </c>
      <c r="D2" s="138"/>
    </row>
    <row r="3" spans="2:4" ht="15.75">
      <c r="B3" s="1" t="s">
        <v>767</v>
      </c>
      <c r="C3" s="54" t="s">
        <v>768</v>
      </c>
      <c r="D3" s="138"/>
    </row>
    <row r="4" ht="24.75" customHeight="1">
      <c r="I4" s="16"/>
    </row>
    <row r="5" spans="2:9" s="13" customFormat="1" ht="24.75" customHeight="1">
      <c r="B5" s="513" t="s">
        <v>103</v>
      </c>
      <c r="C5" s="513"/>
      <c r="D5" s="513"/>
      <c r="E5" s="513"/>
      <c r="F5" s="513"/>
      <c r="G5" s="513"/>
      <c r="H5" s="513"/>
      <c r="I5" s="513"/>
    </row>
    <row r="6" spans="2:9" s="13" customFormat="1" ht="24.75" customHeight="1">
      <c r="B6" s="514" t="s">
        <v>843</v>
      </c>
      <c r="C6" s="514"/>
      <c r="D6" s="514"/>
      <c r="E6" s="514"/>
      <c r="F6" s="514"/>
      <c r="G6" s="514"/>
      <c r="H6" s="514"/>
      <c r="I6" s="514"/>
    </row>
    <row r="7" ht="18.75" customHeight="1" thickBot="1">
      <c r="I7" s="156" t="s">
        <v>757</v>
      </c>
    </row>
    <row r="8" spans="2:9" ht="30.75" customHeight="1">
      <c r="B8" s="515"/>
      <c r="C8" s="517" t="s">
        <v>0</v>
      </c>
      <c r="D8" s="509" t="s">
        <v>137</v>
      </c>
      <c r="E8" s="519" t="s">
        <v>771</v>
      </c>
      <c r="F8" s="519" t="s">
        <v>772</v>
      </c>
      <c r="G8" s="521" t="s">
        <v>844</v>
      </c>
      <c r="H8" s="522"/>
      <c r="I8" s="485" t="s">
        <v>849</v>
      </c>
    </row>
    <row r="9" spans="2:9" ht="45.75" customHeight="1" thickBot="1">
      <c r="B9" s="516"/>
      <c r="C9" s="518"/>
      <c r="D9" s="510"/>
      <c r="E9" s="520"/>
      <c r="F9" s="520"/>
      <c r="G9" s="404" t="s">
        <v>1</v>
      </c>
      <c r="H9" s="160" t="s">
        <v>67</v>
      </c>
      <c r="I9" s="486"/>
    </row>
    <row r="10" spans="2:9" ht="31.5" customHeight="1">
      <c r="B10" s="157">
        <v>1</v>
      </c>
      <c r="C10" s="158" t="s">
        <v>105</v>
      </c>
      <c r="D10" s="159"/>
      <c r="E10" s="24"/>
      <c r="F10" s="24"/>
      <c r="G10" s="24"/>
      <c r="H10" s="281"/>
      <c r="I10" s="275"/>
    </row>
    <row r="11" spans="2:9" ht="31.5" customHeight="1">
      <c r="B11" s="145">
        <v>2</v>
      </c>
      <c r="C11" s="139" t="s">
        <v>593</v>
      </c>
      <c r="D11" s="140">
        <v>3001</v>
      </c>
      <c r="E11" s="281">
        <v>381036</v>
      </c>
      <c r="F11" s="281">
        <v>400000</v>
      </c>
      <c r="G11" s="281">
        <f>G12+G13</f>
        <v>107567</v>
      </c>
      <c r="H11" s="282">
        <v>81188</v>
      </c>
      <c r="I11" s="276">
        <f>H11/F11*100</f>
        <v>20.297</v>
      </c>
    </row>
    <row r="12" spans="2:9" ht="31.5" customHeight="1">
      <c r="B12" s="145">
        <v>3</v>
      </c>
      <c r="C12" s="141" t="s">
        <v>106</v>
      </c>
      <c r="D12" s="140">
        <v>3002</v>
      </c>
      <c r="E12" s="282">
        <v>363953</v>
      </c>
      <c r="F12" s="282">
        <v>370000</v>
      </c>
      <c r="G12" s="282">
        <v>99567</v>
      </c>
      <c r="H12" s="282">
        <v>71586</v>
      </c>
      <c r="I12" s="276">
        <f>H12/F12*100</f>
        <v>19.347567567567566</v>
      </c>
    </row>
    <row r="13" spans="2:9" ht="31.5" customHeight="1">
      <c r="B13" s="145">
        <v>4</v>
      </c>
      <c r="C13" s="141" t="s">
        <v>107</v>
      </c>
      <c r="D13" s="140">
        <v>3003</v>
      </c>
      <c r="E13" s="282">
        <v>16792</v>
      </c>
      <c r="F13" s="282">
        <v>30000</v>
      </c>
      <c r="G13" s="282">
        <v>8000</v>
      </c>
      <c r="H13" s="282">
        <v>5556</v>
      </c>
      <c r="I13" s="276">
        <f>H13/F13*100</f>
        <v>18.52</v>
      </c>
    </row>
    <row r="14" spans="2:9" ht="31.5" customHeight="1">
      <c r="B14" s="145">
        <v>5</v>
      </c>
      <c r="C14" s="141" t="s">
        <v>108</v>
      </c>
      <c r="D14" s="140">
        <v>3004</v>
      </c>
      <c r="E14" s="282">
        <v>291</v>
      </c>
      <c r="F14" s="282"/>
      <c r="G14" s="282"/>
      <c r="H14" s="282">
        <v>4046</v>
      </c>
      <c r="I14" s="276"/>
    </row>
    <row r="15" spans="2:9" ht="31.5" customHeight="1">
      <c r="B15" s="145">
        <v>6</v>
      </c>
      <c r="C15" s="139" t="s">
        <v>594</v>
      </c>
      <c r="D15" s="140">
        <v>3005</v>
      </c>
      <c r="E15" s="282">
        <v>360894</v>
      </c>
      <c r="F15" s="282">
        <v>363700</v>
      </c>
      <c r="G15" s="282">
        <f>G16+G17+G18+G19+G20</f>
        <v>93668</v>
      </c>
      <c r="H15" s="282">
        <v>79367</v>
      </c>
      <c r="I15" s="276">
        <f>H15/F15*100</f>
        <v>21.822106131427</v>
      </c>
    </row>
    <row r="16" spans="2:9" ht="31.5" customHeight="1">
      <c r="B16" s="145">
        <v>7</v>
      </c>
      <c r="C16" s="141" t="s">
        <v>109</v>
      </c>
      <c r="D16" s="140">
        <v>3006</v>
      </c>
      <c r="E16" s="282">
        <v>174887</v>
      </c>
      <c r="F16" s="282">
        <v>183000</v>
      </c>
      <c r="G16" s="282">
        <v>49000</v>
      </c>
      <c r="H16" s="282">
        <v>36609</v>
      </c>
      <c r="I16" s="276">
        <f>H16/F16*100</f>
        <v>20.004918032786886</v>
      </c>
    </row>
    <row r="17" spans="2:9" ht="31.5" customHeight="1">
      <c r="B17" s="145">
        <v>8</v>
      </c>
      <c r="C17" s="141" t="s">
        <v>595</v>
      </c>
      <c r="D17" s="140">
        <v>3007</v>
      </c>
      <c r="E17" s="282">
        <v>164333</v>
      </c>
      <c r="F17" s="282">
        <v>166505</v>
      </c>
      <c r="G17" s="282">
        <v>41116</v>
      </c>
      <c r="H17" s="282">
        <v>40504</v>
      </c>
      <c r="I17" s="276">
        <f>H17/F17*100</f>
        <v>24.32599621632984</v>
      </c>
    </row>
    <row r="18" spans="2:9" ht="31.5" customHeight="1">
      <c r="B18" s="145">
        <v>9</v>
      </c>
      <c r="C18" s="141" t="s">
        <v>110</v>
      </c>
      <c r="D18" s="140">
        <v>3008</v>
      </c>
      <c r="E18" s="282">
        <v>6383</v>
      </c>
      <c r="F18" s="282">
        <v>6000</v>
      </c>
      <c r="G18" s="282">
        <v>1500</v>
      </c>
      <c r="H18" s="282">
        <v>0</v>
      </c>
      <c r="I18" s="276">
        <f>H18/F18*100</f>
        <v>0</v>
      </c>
    </row>
    <row r="19" spans="2:9" ht="31.5" customHeight="1">
      <c r="B19" s="145">
        <v>10</v>
      </c>
      <c r="C19" s="141" t="s">
        <v>111</v>
      </c>
      <c r="D19" s="140">
        <v>3009</v>
      </c>
      <c r="E19" s="282"/>
      <c r="F19" s="282"/>
      <c r="G19" s="282"/>
      <c r="H19" s="282">
        <v>0</v>
      </c>
      <c r="I19" s="276"/>
    </row>
    <row r="20" spans="2:14" ht="31.5" customHeight="1">
      <c r="B20" s="145">
        <v>11</v>
      </c>
      <c r="C20" s="141" t="s">
        <v>596</v>
      </c>
      <c r="D20" s="140">
        <v>3010</v>
      </c>
      <c r="E20" s="282">
        <v>15291</v>
      </c>
      <c r="F20" s="282">
        <v>8195</v>
      </c>
      <c r="G20" s="282">
        <v>2052</v>
      </c>
      <c r="H20" s="282">
        <v>2254</v>
      </c>
      <c r="I20" s="276">
        <f>H20/F20*100</f>
        <v>27.5045759609518</v>
      </c>
      <c r="N20" s="403"/>
    </row>
    <row r="21" spans="2:9" ht="31.5" customHeight="1">
      <c r="B21" s="145">
        <v>12</v>
      </c>
      <c r="C21" s="139" t="s">
        <v>597</v>
      </c>
      <c r="D21" s="140">
        <v>3011</v>
      </c>
      <c r="E21" s="282">
        <v>20142</v>
      </c>
      <c r="F21" s="282">
        <v>36300</v>
      </c>
      <c r="G21" s="282">
        <v>13899</v>
      </c>
      <c r="H21" s="282">
        <v>2041</v>
      </c>
      <c r="I21" s="276">
        <f>H21/F21*100</f>
        <v>5.622589531680441</v>
      </c>
    </row>
    <row r="22" spans="2:9" ht="31.5" customHeight="1">
      <c r="B22" s="145">
        <v>13</v>
      </c>
      <c r="C22" s="139" t="s">
        <v>598</v>
      </c>
      <c r="D22" s="140">
        <v>3012</v>
      </c>
      <c r="E22" s="282"/>
      <c r="F22" s="282"/>
      <c r="G22" s="282"/>
      <c r="H22" s="282"/>
      <c r="I22" s="276"/>
    </row>
    <row r="23" spans="2:18" ht="31.5" customHeight="1">
      <c r="B23" s="145">
        <v>14</v>
      </c>
      <c r="C23" s="139" t="s">
        <v>112</v>
      </c>
      <c r="D23" s="140"/>
      <c r="E23" s="282"/>
      <c r="F23" s="282"/>
      <c r="G23" s="282"/>
      <c r="H23" s="282">
        <v>0</v>
      </c>
      <c r="I23" s="276"/>
      <c r="R23" s="403"/>
    </row>
    <row r="24" spans="2:9" ht="31.5" customHeight="1">
      <c r="B24" s="145">
        <v>15</v>
      </c>
      <c r="C24" s="139" t="s">
        <v>599</v>
      </c>
      <c r="D24" s="140">
        <v>3013</v>
      </c>
      <c r="E24" s="282"/>
      <c r="F24" s="282"/>
      <c r="G24" s="282"/>
      <c r="H24" s="282">
        <v>0</v>
      </c>
      <c r="I24" s="276"/>
    </row>
    <row r="25" spans="2:9" ht="31.5" customHeight="1">
      <c r="B25" s="145">
        <v>16</v>
      </c>
      <c r="C25" s="141" t="s">
        <v>113</v>
      </c>
      <c r="D25" s="140">
        <v>3014</v>
      </c>
      <c r="E25" s="282"/>
      <c r="F25" s="282"/>
      <c r="G25" s="282"/>
      <c r="H25" s="282">
        <v>0</v>
      </c>
      <c r="I25" s="276"/>
    </row>
    <row r="26" spans="2:9" ht="31.5" customHeight="1">
      <c r="B26" s="145">
        <v>17</v>
      </c>
      <c r="C26" s="141" t="s">
        <v>600</v>
      </c>
      <c r="D26" s="140">
        <v>3015</v>
      </c>
      <c r="E26" s="282"/>
      <c r="F26" s="282"/>
      <c r="G26" s="282"/>
      <c r="H26" s="282">
        <v>0</v>
      </c>
      <c r="I26" s="276"/>
    </row>
    <row r="27" spans="2:9" ht="31.5" customHeight="1">
      <c r="B27" s="145">
        <v>18</v>
      </c>
      <c r="C27" s="141" t="s">
        <v>114</v>
      </c>
      <c r="D27" s="140">
        <v>3016</v>
      </c>
      <c r="E27" s="282"/>
      <c r="F27" s="282"/>
      <c r="G27" s="282"/>
      <c r="H27" s="282">
        <v>0</v>
      </c>
      <c r="I27" s="276"/>
    </row>
    <row r="28" spans="2:9" ht="31.5" customHeight="1">
      <c r="B28" s="145">
        <v>19</v>
      </c>
      <c r="C28" s="141" t="s">
        <v>115</v>
      </c>
      <c r="D28" s="140">
        <v>3017</v>
      </c>
      <c r="E28" s="282"/>
      <c r="F28" s="282"/>
      <c r="G28" s="282"/>
      <c r="H28" s="282">
        <v>0</v>
      </c>
      <c r="I28" s="276"/>
    </row>
    <row r="29" spans="2:9" ht="31.5" customHeight="1">
      <c r="B29" s="145">
        <v>20</v>
      </c>
      <c r="C29" s="141" t="s">
        <v>116</v>
      </c>
      <c r="D29" s="140">
        <v>3018</v>
      </c>
      <c r="E29" s="282"/>
      <c r="F29" s="282"/>
      <c r="G29" s="282"/>
      <c r="H29" s="282">
        <v>0</v>
      </c>
      <c r="I29" s="276"/>
    </row>
    <row r="30" spans="2:9" ht="31.5" customHeight="1">
      <c r="B30" s="145">
        <v>21</v>
      </c>
      <c r="C30" s="139" t="s">
        <v>601</v>
      </c>
      <c r="D30" s="140">
        <v>3019</v>
      </c>
      <c r="E30" s="282">
        <v>19468</v>
      </c>
      <c r="F30" s="282">
        <v>35000</v>
      </c>
      <c r="G30" s="282">
        <v>13570</v>
      </c>
      <c r="H30" s="282">
        <v>142</v>
      </c>
      <c r="I30" s="276">
        <f>H30/F30*100</f>
        <v>0.40571428571428575</v>
      </c>
    </row>
    <row r="31" spans="2:9" ht="31.5" customHeight="1">
      <c r="B31" s="145">
        <v>22</v>
      </c>
      <c r="C31" s="141" t="s">
        <v>117</v>
      </c>
      <c r="D31" s="140">
        <v>3020</v>
      </c>
      <c r="E31" s="282"/>
      <c r="F31" s="282"/>
      <c r="G31" s="282"/>
      <c r="H31" s="282">
        <v>0</v>
      </c>
      <c r="I31" s="276"/>
    </row>
    <row r="32" spans="2:9" ht="31.5" customHeight="1">
      <c r="B32" s="145">
        <v>23</v>
      </c>
      <c r="C32" s="141" t="s">
        <v>602</v>
      </c>
      <c r="D32" s="140">
        <v>3021</v>
      </c>
      <c r="E32" s="282">
        <v>19468</v>
      </c>
      <c r="F32" s="282">
        <v>35000</v>
      </c>
      <c r="G32" s="282">
        <v>13570</v>
      </c>
      <c r="H32" s="282">
        <v>142</v>
      </c>
      <c r="I32" s="276">
        <f>H32/F32*100</f>
        <v>0.40571428571428575</v>
      </c>
    </row>
    <row r="33" spans="2:9" ht="31.5" customHeight="1">
      <c r="B33" s="145">
        <v>24</v>
      </c>
      <c r="C33" s="141" t="s">
        <v>118</v>
      </c>
      <c r="D33" s="140">
        <v>3022</v>
      </c>
      <c r="E33" s="282"/>
      <c r="F33" s="282"/>
      <c r="G33" s="282"/>
      <c r="H33" s="282">
        <v>0</v>
      </c>
      <c r="I33" s="276"/>
    </row>
    <row r="34" spans="2:9" ht="31.5" customHeight="1">
      <c r="B34" s="145">
        <v>25</v>
      </c>
      <c r="C34" s="139" t="s">
        <v>603</v>
      </c>
      <c r="D34" s="140">
        <v>3023</v>
      </c>
      <c r="E34" s="282"/>
      <c r="F34" s="282"/>
      <c r="G34" s="282"/>
      <c r="H34" s="282">
        <v>0</v>
      </c>
      <c r="I34" s="276"/>
    </row>
    <row r="35" spans="2:9" ht="31.5" customHeight="1">
      <c r="B35" s="145">
        <v>26</v>
      </c>
      <c r="C35" s="139" t="s">
        <v>604</v>
      </c>
      <c r="D35" s="140">
        <v>3024</v>
      </c>
      <c r="E35" s="282">
        <v>19468</v>
      </c>
      <c r="F35" s="282">
        <v>35000</v>
      </c>
      <c r="G35" s="282">
        <v>13570</v>
      </c>
      <c r="H35" s="282">
        <v>142</v>
      </c>
      <c r="I35" s="276">
        <f>H35/F35*100</f>
        <v>0.40571428571428575</v>
      </c>
    </row>
    <row r="36" spans="2:9" ht="31.5" customHeight="1">
      <c r="B36" s="145">
        <v>27</v>
      </c>
      <c r="C36" s="139" t="s">
        <v>119</v>
      </c>
      <c r="D36" s="140"/>
      <c r="E36" s="282"/>
      <c r="F36" s="282"/>
      <c r="G36" s="282"/>
      <c r="H36" s="282">
        <v>0</v>
      </c>
      <c r="I36" s="276"/>
    </row>
    <row r="37" spans="2:9" ht="31.5" customHeight="1">
      <c r="B37" s="145">
        <v>28</v>
      </c>
      <c r="C37" s="139" t="s">
        <v>605</v>
      </c>
      <c r="D37" s="140">
        <v>3025</v>
      </c>
      <c r="E37" s="282"/>
      <c r="F37" s="282"/>
      <c r="G37" s="282"/>
      <c r="H37" s="282">
        <v>0</v>
      </c>
      <c r="I37" s="276"/>
    </row>
    <row r="38" spans="2:9" ht="31.5" customHeight="1">
      <c r="B38" s="145">
        <v>29</v>
      </c>
      <c r="C38" s="141" t="s">
        <v>120</v>
      </c>
      <c r="D38" s="140">
        <v>3026</v>
      </c>
      <c r="E38" s="282"/>
      <c r="F38" s="282"/>
      <c r="G38" s="282"/>
      <c r="H38" s="282">
        <v>0</v>
      </c>
      <c r="I38" s="276"/>
    </row>
    <row r="39" spans="2:9" ht="31.5" customHeight="1">
      <c r="B39" s="145">
        <v>30</v>
      </c>
      <c r="C39" s="141" t="s">
        <v>606</v>
      </c>
      <c r="D39" s="140">
        <v>3027</v>
      </c>
      <c r="E39" s="282"/>
      <c r="F39" s="282"/>
      <c r="G39" s="282"/>
      <c r="H39" s="282">
        <v>0</v>
      </c>
      <c r="I39" s="276"/>
    </row>
    <row r="40" spans="2:9" ht="31.5" customHeight="1">
      <c r="B40" s="145">
        <v>31</v>
      </c>
      <c r="C40" s="141" t="s">
        <v>607</v>
      </c>
      <c r="D40" s="140">
        <v>3028</v>
      </c>
      <c r="E40" s="282"/>
      <c r="F40" s="282"/>
      <c r="G40" s="282"/>
      <c r="H40" s="282">
        <v>0</v>
      </c>
      <c r="I40" s="276"/>
    </row>
    <row r="41" spans="2:9" ht="31.5" customHeight="1">
      <c r="B41" s="145">
        <v>32</v>
      </c>
      <c r="C41" s="141" t="s">
        <v>608</v>
      </c>
      <c r="D41" s="140">
        <v>3029</v>
      </c>
      <c r="E41" s="282"/>
      <c r="F41" s="282"/>
      <c r="G41" s="282"/>
      <c r="H41" s="282">
        <v>0</v>
      </c>
      <c r="I41" s="276"/>
    </row>
    <row r="42" spans="2:9" ht="31.5" customHeight="1">
      <c r="B42" s="145">
        <v>33</v>
      </c>
      <c r="C42" s="141" t="s">
        <v>609</v>
      </c>
      <c r="D42" s="140">
        <v>3030</v>
      </c>
      <c r="E42" s="282"/>
      <c r="F42" s="282"/>
      <c r="G42" s="282"/>
      <c r="H42" s="282">
        <v>0</v>
      </c>
      <c r="I42" s="276"/>
    </row>
    <row r="43" spans="2:9" ht="31.5" customHeight="1">
      <c r="B43" s="145">
        <v>34</v>
      </c>
      <c r="C43" s="139" t="s">
        <v>610</v>
      </c>
      <c r="D43" s="140">
        <v>3031</v>
      </c>
      <c r="E43" s="282">
        <v>1323</v>
      </c>
      <c r="F43" s="282">
        <v>1300</v>
      </c>
      <c r="G43" s="282">
        <v>329</v>
      </c>
      <c r="H43" s="282">
        <v>337</v>
      </c>
      <c r="I43" s="276">
        <f>H43/F43*100</f>
        <v>25.92307692307692</v>
      </c>
    </row>
    <row r="44" spans="2:9" ht="31.5" customHeight="1">
      <c r="B44" s="145">
        <v>35</v>
      </c>
      <c r="C44" s="141" t="s">
        <v>121</v>
      </c>
      <c r="D44" s="140">
        <v>3032</v>
      </c>
      <c r="E44" s="282"/>
      <c r="F44" s="282"/>
      <c r="G44" s="282"/>
      <c r="H44" s="282">
        <v>0</v>
      </c>
      <c r="I44" s="276"/>
    </row>
    <row r="45" spans="2:9" ht="31.5" customHeight="1">
      <c r="B45" s="145">
        <v>36</v>
      </c>
      <c r="C45" s="141" t="s">
        <v>611</v>
      </c>
      <c r="D45" s="140">
        <v>3033</v>
      </c>
      <c r="E45" s="282"/>
      <c r="F45" s="282"/>
      <c r="G45" s="282"/>
      <c r="H45" s="282">
        <v>0</v>
      </c>
      <c r="I45" s="276"/>
    </row>
    <row r="46" spans="2:9" ht="31.5" customHeight="1">
      <c r="B46" s="145">
        <v>37</v>
      </c>
      <c r="C46" s="141" t="s">
        <v>612</v>
      </c>
      <c r="D46" s="140">
        <v>3034</v>
      </c>
      <c r="E46" s="282"/>
      <c r="F46" s="282"/>
      <c r="G46" s="282"/>
      <c r="H46" s="282">
        <v>0</v>
      </c>
      <c r="I46" s="276"/>
    </row>
    <row r="47" spans="2:9" ht="31.5" customHeight="1">
      <c r="B47" s="145">
        <v>38</v>
      </c>
      <c r="C47" s="141" t="s">
        <v>613</v>
      </c>
      <c r="D47" s="140">
        <v>3035</v>
      </c>
      <c r="E47" s="282"/>
      <c r="F47" s="282"/>
      <c r="G47" s="282"/>
      <c r="H47" s="282">
        <v>0</v>
      </c>
      <c r="I47" s="276"/>
    </row>
    <row r="48" spans="2:9" ht="31.5" customHeight="1">
      <c r="B48" s="145">
        <v>39</v>
      </c>
      <c r="C48" s="141" t="s">
        <v>614</v>
      </c>
      <c r="D48" s="140">
        <v>3036</v>
      </c>
      <c r="E48" s="282">
        <v>1323</v>
      </c>
      <c r="F48" s="282">
        <v>1300</v>
      </c>
      <c r="G48" s="282">
        <v>329</v>
      </c>
      <c r="H48" s="282">
        <v>337</v>
      </c>
      <c r="I48" s="276">
        <f>H48/F48*100</f>
        <v>25.92307692307692</v>
      </c>
    </row>
    <row r="49" spans="2:9" ht="31.5" customHeight="1">
      <c r="B49" s="145">
        <v>40</v>
      </c>
      <c r="C49" s="141" t="s">
        <v>615</v>
      </c>
      <c r="D49" s="140">
        <v>3037</v>
      </c>
      <c r="E49" s="282"/>
      <c r="F49" s="282"/>
      <c r="G49" s="282"/>
      <c r="H49" s="282">
        <v>0</v>
      </c>
      <c r="I49" s="276"/>
    </row>
    <row r="50" spans="2:9" ht="31.5" customHeight="1">
      <c r="B50" s="145">
        <v>41</v>
      </c>
      <c r="C50" s="139" t="s">
        <v>616</v>
      </c>
      <c r="D50" s="140">
        <v>3038</v>
      </c>
      <c r="E50" s="282"/>
      <c r="F50" s="282"/>
      <c r="G50" s="282"/>
      <c r="H50" s="282">
        <v>0</v>
      </c>
      <c r="I50" s="276"/>
    </row>
    <row r="51" spans="2:9" ht="31.5" customHeight="1">
      <c r="B51" s="145">
        <v>42</v>
      </c>
      <c r="C51" s="139" t="s">
        <v>617</v>
      </c>
      <c r="D51" s="140">
        <v>3039</v>
      </c>
      <c r="E51" s="282">
        <v>1323</v>
      </c>
      <c r="F51" s="282">
        <v>1300</v>
      </c>
      <c r="G51" s="282">
        <v>329</v>
      </c>
      <c r="H51" s="282">
        <v>337</v>
      </c>
      <c r="I51" s="276">
        <f>H51/F51*100</f>
        <v>25.92307692307692</v>
      </c>
    </row>
    <row r="52" spans="2:9" ht="31.5" customHeight="1">
      <c r="B52" s="145">
        <v>43</v>
      </c>
      <c r="C52" s="139" t="s">
        <v>657</v>
      </c>
      <c r="D52" s="140">
        <v>3040</v>
      </c>
      <c r="E52" s="282">
        <v>381036</v>
      </c>
      <c r="F52" s="282">
        <v>400000</v>
      </c>
      <c r="G52" s="282">
        <v>107567</v>
      </c>
      <c r="H52" s="282">
        <v>81188</v>
      </c>
      <c r="I52" s="276">
        <f>H52/F52*100</f>
        <v>20.297</v>
      </c>
    </row>
    <row r="53" spans="2:9" ht="31.5" customHeight="1">
      <c r="B53" s="145">
        <v>44</v>
      </c>
      <c r="C53" s="139" t="s">
        <v>658</v>
      </c>
      <c r="D53" s="140">
        <v>3041</v>
      </c>
      <c r="E53" s="282">
        <v>381685</v>
      </c>
      <c r="F53" s="282">
        <v>400000</v>
      </c>
      <c r="G53" s="282">
        <v>107567</v>
      </c>
      <c r="H53" s="282">
        <v>79846</v>
      </c>
      <c r="I53" s="276">
        <f>H53/F53*100</f>
        <v>19.961499999999997</v>
      </c>
    </row>
    <row r="54" spans="2:9" ht="31.5" customHeight="1">
      <c r="B54" s="145">
        <v>45</v>
      </c>
      <c r="C54" s="139" t="s">
        <v>659</v>
      </c>
      <c r="D54" s="140">
        <v>3042</v>
      </c>
      <c r="E54" s="282"/>
      <c r="F54" s="282"/>
      <c r="G54" s="282"/>
      <c r="H54" s="282">
        <v>1342</v>
      </c>
      <c r="I54" s="276"/>
    </row>
    <row r="55" spans="2:9" ht="31.5" customHeight="1">
      <c r="B55" s="242">
        <v>46</v>
      </c>
      <c r="C55" s="139" t="s">
        <v>660</v>
      </c>
      <c r="D55" s="140">
        <v>3043</v>
      </c>
      <c r="E55" s="282">
        <v>649</v>
      </c>
      <c r="F55" s="282"/>
      <c r="G55" s="282"/>
      <c r="H55" s="282"/>
      <c r="I55" s="276"/>
    </row>
    <row r="56" spans="2:9" ht="31.5" customHeight="1">
      <c r="B56" s="157">
        <v>47</v>
      </c>
      <c r="C56" s="139" t="s">
        <v>680</v>
      </c>
      <c r="D56" s="140">
        <v>3044</v>
      </c>
      <c r="E56" s="282">
        <v>18111</v>
      </c>
      <c r="F56" s="282">
        <v>10000</v>
      </c>
      <c r="G56" s="282">
        <v>10000</v>
      </c>
      <c r="H56" s="282">
        <v>9599</v>
      </c>
      <c r="I56" s="276">
        <f>H56/F56*100</f>
        <v>95.99</v>
      </c>
    </row>
    <row r="57" spans="2:9" ht="31.5" customHeight="1">
      <c r="B57" s="145">
        <v>48</v>
      </c>
      <c r="C57" s="139" t="s">
        <v>681</v>
      </c>
      <c r="D57" s="140">
        <v>3045</v>
      </c>
      <c r="E57" s="282"/>
      <c r="F57" s="282"/>
      <c r="G57" s="282"/>
      <c r="H57" s="282"/>
      <c r="I57" s="276"/>
    </row>
    <row r="58" spans="2:9" ht="31.5" customHeight="1">
      <c r="B58" s="145">
        <v>49</v>
      </c>
      <c r="C58" s="139" t="s">
        <v>196</v>
      </c>
      <c r="D58" s="140">
        <v>3046</v>
      </c>
      <c r="E58" s="283"/>
      <c r="F58" s="283"/>
      <c r="G58" s="283"/>
      <c r="H58" s="283"/>
      <c r="I58" s="276"/>
    </row>
    <row r="59" spans="2:14" ht="31.5" customHeight="1" thickBot="1">
      <c r="B59" s="146">
        <v>50</v>
      </c>
      <c r="C59" s="142" t="s">
        <v>661</v>
      </c>
      <c r="D59" s="143">
        <v>3047</v>
      </c>
      <c r="E59" s="284">
        <v>17462</v>
      </c>
      <c r="F59" s="284">
        <v>10000</v>
      </c>
      <c r="G59" s="284">
        <v>10000</v>
      </c>
      <c r="H59" s="284">
        <v>10941</v>
      </c>
      <c r="I59" s="276">
        <f>H59/F59*100</f>
        <v>109.41000000000001</v>
      </c>
      <c r="N59" s="403"/>
    </row>
    <row r="60" ht="15.75">
      <c r="P60" s="403"/>
    </row>
    <row r="62" spans="2:12" ht="15.75">
      <c r="B62" s="511" t="s">
        <v>855</v>
      </c>
      <c r="C62" s="511"/>
      <c r="G62" s="512" t="s">
        <v>857</v>
      </c>
      <c r="H62" s="512"/>
      <c r="I62" s="512"/>
      <c r="J62" s="512"/>
      <c r="K62" s="512"/>
      <c r="L62" s="512"/>
    </row>
    <row r="63" ht="15.75">
      <c r="E63" s="113" t="s">
        <v>629</v>
      </c>
    </row>
    <row r="72" ht="15.75">
      <c r="Q72" s="403"/>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9">
      <selection activeCell="E50" sqref="E50"/>
    </sheetView>
  </sheetViews>
  <sheetFormatPr defaultColWidth="9.140625" defaultRowHeight="12.75"/>
  <cols>
    <col min="1" max="1" width="9.140625" style="2" customWidth="1"/>
    <col min="2" max="2" width="6.140625" style="2" customWidth="1"/>
    <col min="3" max="3" width="81.28125" style="2" customWidth="1"/>
    <col min="4" max="4" width="20.7109375" style="47"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6" t="s">
        <v>647</v>
      </c>
    </row>
    <row r="2" spans="2:4" ht="15.75">
      <c r="B2" s="1" t="s">
        <v>766</v>
      </c>
      <c r="C2" s="2" t="s">
        <v>765</v>
      </c>
      <c r="D2" s="48"/>
    </row>
    <row r="3" spans="2:4" ht="15.75">
      <c r="B3" s="1" t="s">
        <v>767</v>
      </c>
      <c r="C3" s="54" t="s">
        <v>768</v>
      </c>
      <c r="D3" s="48"/>
    </row>
    <row r="5" spans="2:9" ht="20.25">
      <c r="B5" s="526" t="s">
        <v>58</v>
      </c>
      <c r="C5" s="526"/>
      <c r="D5" s="526"/>
      <c r="E5" s="526"/>
      <c r="F5" s="526"/>
      <c r="G5" s="526"/>
      <c r="H5" s="526"/>
      <c r="I5" s="1"/>
    </row>
    <row r="6" spans="3:9" ht="19.5" thickBot="1">
      <c r="C6" s="1"/>
      <c r="D6" s="49"/>
      <c r="E6" s="1"/>
      <c r="F6" s="1"/>
      <c r="G6" s="1"/>
      <c r="H6" s="149" t="s">
        <v>4</v>
      </c>
      <c r="I6" s="1"/>
    </row>
    <row r="7" spans="2:24" ht="25.5" customHeight="1">
      <c r="B7" s="527" t="s">
        <v>10</v>
      </c>
      <c r="C7" s="529" t="s">
        <v>26</v>
      </c>
      <c r="D7" s="489" t="s">
        <v>773</v>
      </c>
      <c r="E7" s="489" t="s">
        <v>772</v>
      </c>
      <c r="F7" s="491" t="s">
        <v>844</v>
      </c>
      <c r="G7" s="533"/>
      <c r="H7" s="531" t="s">
        <v>852</v>
      </c>
      <c r="I7" s="523"/>
      <c r="J7" s="524"/>
      <c r="K7" s="523"/>
      <c r="L7" s="524"/>
      <c r="M7" s="523"/>
      <c r="N7" s="524"/>
      <c r="O7" s="523"/>
      <c r="P7" s="524"/>
      <c r="Q7" s="523"/>
      <c r="R7" s="524"/>
      <c r="S7" s="524"/>
      <c r="T7" s="524"/>
      <c r="U7" s="5"/>
      <c r="V7" s="5"/>
      <c r="W7" s="5"/>
      <c r="X7" s="5"/>
    </row>
    <row r="8" spans="2:24" ht="36.75" customHeight="1" thickBot="1">
      <c r="B8" s="528"/>
      <c r="C8" s="530"/>
      <c r="D8" s="490"/>
      <c r="E8" s="490"/>
      <c r="F8" s="175" t="s">
        <v>1</v>
      </c>
      <c r="G8" s="176" t="s">
        <v>67</v>
      </c>
      <c r="H8" s="532"/>
      <c r="I8" s="523"/>
      <c r="J8" s="523"/>
      <c r="K8" s="523"/>
      <c r="L8" s="523"/>
      <c r="M8" s="523"/>
      <c r="N8" s="523"/>
      <c r="O8" s="523"/>
      <c r="P8" s="524"/>
      <c r="Q8" s="523"/>
      <c r="R8" s="524"/>
      <c r="S8" s="524"/>
      <c r="T8" s="524"/>
      <c r="U8" s="5"/>
      <c r="V8" s="5"/>
      <c r="W8" s="5"/>
      <c r="X8" s="5"/>
    </row>
    <row r="9" spans="2:24" s="59" customFormat="1" ht="35.25" customHeight="1">
      <c r="B9" s="177" t="s">
        <v>78</v>
      </c>
      <c r="C9" s="174" t="s">
        <v>134</v>
      </c>
      <c r="D9" s="465">
        <v>89029886.02</v>
      </c>
      <c r="E9" s="465">
        <v>92510102.66</v>
      </c>
      <c r="F9" s="465">
        <v>23280310.17</v>
      </c>
      <c r="G9" s="465">
        <v>23146722</v>
      </c>
      <c r="H9" s="279">
        <f>G9/E9*100</f>
        <v>25.020750528264525</v>
      </c>
      <c r="I9" s="60"/>
      <c r="J9" s="60"/>
      <c r="K9" s="60"/>
      <c r="L9" s="60"/>
      <c r="M9" s="60"/>
      <c r="N9" s="60"/>
      <c r="O9" s="60"/>
      <c r="P9" s="60"/>
      <c r="Q9" s="60"/>
      <c r="R9" s="60"/>
      <c r="S9" s="60"/>
      <c r="T9" s="60"/>
      <c r="U9" s="60"/>
      <c r="V9" s="60"/>
      <c r="W9" s="60"/>
      <c r="X9" s="60"/>
    </row>
    <row r="10" spans="2:24" s="59" customFormat="1" ht="35.25" customHeight="1">
      <c r="B10" s="178" t="s">
        <v>79</v>
      </c>
      <c r="C10" s="68" t="s">
        <v>197</v>
      </c>
      <c r="D10" s="274">
        <v>126669031.99</v>
      </c>
      <c r="E10" s="274">
        <v>127744100</v>
      </c>
      <c r="F10" s="274">
        <v>32147000</v>
      </c>
      <c r="G10" s="274">
        <v>31464581.67</v>
      </c>
      <c r="H10" s="279">
        <f aca="true" t="shared" si="0" ref="H10:H39">G10/E10*100</f>
        <v>24.63094708092194</v>
      </c>
      <c r="I10" s="60"/>
      <c r="J10" s="60"/>
      <c r="K10" s="60"/>
      <c r="L10" s="60"/>
      <c r="M10" s="60"/>
      <c r="N10" s="60"/>
      <c r="O10" s="60"/>
      <c r="P10" s="60"/>
      <c r="Q10" s="60"/>
      <c r="R10" s="60"/>
      <c r="S10" s="60"/>
      <c r="T10" s="60"/>
      <c r="U10" s="60"/>
      <c r="V10" s="60"/>
      <c r="W10" s="60"/>
      <c r="X10" s="60"/>
    </row>
    <row r="11" spans="2:24" s="59" customFormat="1" ht="35.25" customHeight="1">
      <c r="B11" s="178" t="s">
        <v>80</v>
      </c>
      <c r="C11" s="68" t="s">
        <v>198</v>
      </c>
      <c r="D11" s="274">
        <v>149342788.63</v>
      </c>
      <c r="E11" s="274">
        <v>150610293.9</v>
      </c>
      <c r="F11" s="274">
        <v>37901313</v>
      </c>
      <c r="G11" s="274">
        <v>37096742</v>
      </c>
      <c r="H11" s="279">
        <f t="shared" si="0"/>
        <v>24.63094722106508</v>
      </c>
      <c r="I11" s="60"/>
      <c r="J11" s="60"/>
      <c r="K11" s="60"/>
      <c r="L11" s="60"/>
      <c r="M11" s="60"/>
      <c r="N11" s="60"/>
      <c r="O11" s="60"/>
      <c r="P11" s="60"/>
      <c r="Q11" s="60"/>
      <c r="R11" s="60"/>
      <c r="S11" s="60"/>
      <c r="T11" s="60"/>
      <c r="U11" s="60"/>
      <c r="V11" s="60"/>
      <c r="W11" s="60"/>
      <c r="X11" s="60"/>
    </row>
    <row r="12" spans="2:24" s="59" customFormat="1" ht="35.25" customHeight="1">
      <c r="B12" s="178" t="s">
        <v>81</v>
      </c>
      <c r="C12" s="68" t="s">
        <v>205</v>
      </c>
      <c r="D12" s="274">
        <v>234</v>
      </c>
      <c r="E12" s="274">
        <v>234</v>
      </c>
      <c r="F12" s="274">
        <v>234</v>
      </c>
      <c r="G12" s="274">
        <v>233</v>
      </c>
      <c r="H12" s="279">
        <f t="shared" si="0"/>
        <v>99.57264957264957</v>
      </c>
      <c r="I12" s="60"/>
      <c r="J12" s="60"/>
      <c r="K12" s="60"/>
      <c r="L12" s="60"/>
      <c r="M12" s="60"/>
      <c r="N12" s="60"/>
      <c r="O12" s="60"/>
      <c r="P12" s="60"/>
      <c r="Q12" s="60"/>
      <c r="R12" s="60"/>
      <c r="S12" s="60"/>
      <c r="T12" s="60"/>
      <c r="U12" s="60"/>
      <c r="V12" s="60"/>
      <c r="W12" s="60"/>
      <c r="X12" s="60"/>
    </row>
    <row r="13" spans="2:24" s="59" customFormat="1" ht="35.25" customHeight="1">
      <c r="B13" s="178" t="s">
        <v>202</v>
      </c>
      <c r="C13" s="70" t="s">
        <v>199</v>
      </c>
      <c r="D13" s="274">
        <v>212</v>
      </c>
      <c r="E13" s="274">
        <v>217</v>
      </c>
      <c r="F13" s="274">
        <v>217</v>
      </c>
      <c r="G13" s="274">
        <v>211</v>
      </c>
      <c r="H13" s="279">
        <f t="shared" si="0"/>
        <v>97.23502304147466</v>
      </c>
      <c r="I13" s="60"/>
      <c r="J13" s="60"/>
      <c r="K13" s="60"/>
      <c r="L13" s="60"/>
      <c r="M13" s="60"/>
      <c r="N13" s="60"/>
      <c r="O13" s="60"/>
      <c r="P13" s="60"/>
      <c r="Q13" s="60"/>
      <c r="R13" s="60"/>
      <c r="S13" s="60"/>
      <c r="T13" s="60"/>
      <c r="U13" s="60"/>
      <c r="V13" s="60"/>
      <c r="W13" s="60"/>
      <c r="X13" s="60"/>
    </row>
    <row r="14" spans="2:24" s="59" customFormat="1" ht="35.25" customHeight="1">
      <c r="B14" s="178" t="s">
        <v>201</v>
      </c>
      <c r="C14" s="70" t="s">
        <v>200</v>
      </c>
      <c r="D14" s="274">
        <v>22</v>
      </c>
      <c r="E14" s="274">
        <v>17</v>
      </c>
      <c r="F14" s="274">
        <v>17</v>
      </c>
      <c r="G14" s="274">
        <v>22</v>
      </c>
      <c r="H14" s="279">
        <f t="shared" si="0"/>
        <v>129.41176470588235</v>
      </c>
      <c r="I14" s="60"/>
      <c r="J14" s="60"/>
      <c r="K14" s="60"/>
      <c r="L14" s="60"/>
      <c r="M14" s="60"/>
      <c r="N14" s="60"/>
      <c r="O14" s="60"/>
      <c r="P14" s="60"/>
      <c r="Q14" s="60"/>
      <c r="R14" s="60"/>
      <c r="S14" s="60"/>
      <c r="T14" s="60"/>
      <c r="U14" s="60"/>
      <c r="V14" s="60"/>
      <c r="W14" s="60"/>
      <c r="X14" s="60"/>
    </row>
    <row r="15" spans="2:24" s="59" customFormat="1" ht="35.25" customHeight="1">
      <c r="B15" s="178" t="s">
        <v>173</v>
      </c>
      <c r="C15" s="71" t="s">
        <v>27</v>
      </c>
      <c r="D15" s="274">
        <v>47468.35</v>
      </c>
      <c r="E15" s="274">
        <v>37500</v>
      </c>
      <c r="F15" s="274"/>
      <c r="G15" s="274"/>
      <c r="H15" s="279"/>
      <c r="I15" s="60"/>
      <c r="J15" s="60"/>
      <c r="K15" s="60"/>
      <c r="L15" s="60"/>
      <c r="M15" s="60"/>
      <c r="N15" s="60"/>
      <c r="O15" s="60"/>
      <c r="P15" s="60"/>
      <c r="Q15" s="60"/>
      <c r="R15" s="60"/>
      <c r="S15" s="60"/>
      <c r="T15" s="60"/>
      <c r="U15" s="60"/>
      <c r="V15" s="60"/>
      <c r="W15" s="60"/>
      <c r="X15" s="60"/>
    </row>
    <row r="16" spans="2:24" s="59" customFormat="1" ht="35.25" customHeight="1">
      <c r="B16" s="178" t="s">
        <v>174</v>
      </c>
      <c r="C16" s="71" t="s">
        <v>122</v>
      </c>
      <c r="D16" s="466">
        <v>1</v>
      </c>
      <c r="E16" s="466">
        <v>4</v>
      </c>
      <c r="F16" s="274"/>
      <c r="G16" s="274"/>
      <c r="H16" s="279"/>
      <c r="I16" s="60"/>
      <c r="J16" s="60"/>
      <c r="K16" s="60"/>
      <c r="L16" s="60"/>
      <c r="M16" s="60"/>
      <c r="N16" s="60"/>
      <c r="O16" s="60"/>
      <c r="P16" s="60"/>
      <c r="Q16" s="60"/>
      <c r="R16" s="60"/>
      <c r="S16" s="60"/>
      <c r="T16" s="60"/>
      <c r="U16" s="60"/>
      <c r="V16" s="60"/>
      <c r="W16" s="60"/>
      <c r="X16" s="60"/>
    </row>
    <row r="17" spans="2:24" s="59" customFormat="1" ht="35.25" customHeight="1">
      <c r="B17" s="178" t="s">
        <v>175</v>
      </c>
      <c r="C17" s="71" t="s">
        <v>28</v>
      </c>
      <c r="D17" s="466"/>
      <c r="E17" s="466"/>
      <c r="F17" s="274"/>
      <c r="G17" s="274"/>
      <c r="H17" s="279"/>
      <c r="I17" s="60"/>
      <c r="J17" s="60"/>
      <c r="K17" s="60"/>
      <c r="L17" s="60"/>
      <c r="M17" s="60"/>
      <c r="N17" s="60"/>
      <c r="O17" s="60"/>
      <c r="P17" s="60"/>
      <c r="Q17" s="60"/>
      <c r="R17" s="60"/>
      <c r="S17" s="60"/>
      <c r="T17" s="60"/>
      <c r="U17" s="60"/>
      <c r="V17" s="60"/>
      <c r="W17" s="60"/>
      <c r="X17" s="60"/>
    </row>
    <row r="18" spans="2:24" s="59" customFormat="1" ht="35.25" customHeight="1">
      <c r="B18" s="178" t="s">
        <v>176</v>
      </c>
      <c r="C18" s="71" t="s">
        <v>123</v>
      </c>
      <c r="D18" s="466"/>
      <c r="E18" s="466"/>
      <c r="F18" s="274"/>
      <c r="G18" s="274"/>
      <c r="H18" s="279"/>
      <c r="I18" s="60"/>
      <c r="J18" s="60"/>
      <c r="K18" s="60"/>
      <c r="L18" s="60"/>
      <c r="M18" s="60"/>
      <c r="N18" s="60"/>
      <c r="O18" s="60"/>
      <c r="P18" s="60"/>
      <c r="Q18" s="60"/>
      <c r="R18" s="60"/>
      <c r="S18" s="60"/>
      <c r="T18" s="60"/>
      <c r="U18" s="60"/>
      <c r="V18" s="60"/>
      <c r="W18" s="60"/>
      <c r="X18" s="60"/>
    </row>
    <row r="19" spans="2:24" s="59" customFormat="1" ht="35.25" customHeight="1">
      <c r="B19" s="178" t="s">
        <v>177</v>
      </c>
      <c r="C19" s="73" t="s">
        <v>29</v>
      </c>
      <c r="D19" s="466">
        <v>2508754.22</v>
      </c>
      <c r="E19" s="466">
        <v>2500000</v>
      </c>
      <c r="F19" s="274">
        <v>625000</v>
      </c>
      <c r="G19" s="274">
        <v>628558.44</v>
      </c>
      <c r="H19" s="279">
        <f t="shared" si="0"/>
        <v>25.142337599999998</v>
      </c>
      <c r="I19" s="60"/>
      <c r="J19" s="60"/>
      <c r="K19" s="60"/>
      <c r="L19" s="60"/>
      <c r="M19" s="60"/>
      <c r="N19" s="60"/>
      <c r="O19" s="60"/>
      <c r="P19" s="60"/>
      <c r="Q19" s="60"/>
      <c r="R19" s="60"/>
      <c r="S19" s="60"/>
      <c r="T19" s="60"/>
      <c r="U19" s="60"/>
      <c r="V19" s="60"/>
      <c r="W19" s="60"/>
      <c r="X19" s="60"/>
    </row>
    <row r="20" spans="2:24" s="59" customFormat="1" ht="35.25" customHeight="1">
      <c r="B20" s="178" t="s">
        <v>178</v>
      </c>
      <c r="C20" s="77" t="s">
        <v>124</v>
      </c>
      <c r="D20" s="405">
        <v>5</v>
      </c>
      <c r="E20" s="405">
        <v>5</v>
      </c>
      <c r="F20" s="274">
        <v>5</v>
      </c>
      <c r="G20" s="274">
        <v>5</v>
      </c>
      <c r="H20" s="279">
        <f t="shared" si="0"/>
        <v>100</v>
      </c>
      <c r="I20" s="60"/>
      <c r="J20" s="60"/>
      <c r="K20" s="60"/>
      <c r="L20" s="60"/>
      <c r="M20" s="60"/>
      <c r="N20" s="60"/>
      <c r="O20" s="60"/>
      <c r="P20" s="60"/>
      <c r="Q20" s="60"/>
      <c r="R20" s="60"/>
      <c r="S20" s="60"/>
      <c r="T20" s="60"/>
      <c r="U20" s="60"/>
      <c r="V20" s="60"/>
      <c r="W20" s="60"/>
      <c r="X20" s="60"/>
    </row>
    <row r="21" spans="2:24" s="59" customFormat="1" ht="35.25" customHeight="1">
      <c r="B21" s="178" t="s">
        <v>179</v>
      </c>
      <c r="C21" s="73" t="s">
        <v>30</v>
      </c>
      <c r="D21" s="405">
        <v>471172.69</v>
      </c>
      <c r="E21" s="405">
        <v>550000</v>
      </c>
      <c r="F21" s="274">
        <v>130000</v>
      </c>
      <c r="G21" s="274"/>
      <c r="H21" s="279"/>
      <c r="I21" s="60"/>
      <c r="J21" s="60"/>
      <c r="K21" s="60"/>
      <c r="L21" s="60"/>
      <c r="M21" s="60"/>
      <c r="N21" s="60"/>
      <c r="O21" s="60"/>
      <c r="P21" s="60"/>
      <c r="Q21" s="60"/>
      <c r="R21" s="60"/>
      <c r="S21" s="60"/>
      <c r="T21" s="60"/>
      <c r="U21" s="60"/>
      <c r="V21" s="60"/>
      <c r="W21" s="60"/>
      <c r="X21" s="60"/>
    </row>
    <row r="22" spans="2:24" s="59" customFormat="1" ht="35.25" customHeight="1">
      <c r="B22" s="178" t="s">
        <v>180</v>
      </c>
      <c r="C22" s="71" t="s">
        <v>125</v>
      </c>
      <c r="D22" s="405">
        <v>2</v>
      </c>
      <c r="E22" s="405">
        <v>2</v>
      </c>
      <c r="F22" s="274">
        <v>2</v>
      </c>
      <c r="G22" s="274"/>
      <c r="H22" s="279"/>
      <c r="I22" s="60"/>
      <c r="J22" s="60"/>
      <c r="K22" s="60"/>
      <c r="L22" s="60"/>
      <c r="M22" s="60"/>
      <c r="N22" s="60"/>
      <c r="O22" s="60"/>
      <c r="P22" s="60"/>
      <c r="Q22" s="60"/>
      <c r="R22" s="60"/>
      <c r="S22" s="60"/>
      <c r="T22" s="60"/>
      <c r="U22" s="60"/>
      <c r="V22" s="60"/>
      <c r="W22" s="60"/>
      <c r="X22" s="60"/>
    </row>
    <row r="23" spans="2:24" s="59" customFormat="1" ht="35.25" customHeight="1">
      <c r="B23" s="178" t="s">
        <v>181</v>
      </c>
      <c r="C23" s="73" t="s">
        <v>136</v>
      </c>
      <c r="D23" s="405"/>
      <c r="E23" s="405"/>
      <c r="F23" s="274"/>
      <c r="G23" s="274"/>
      <c r="H23" s="279"/>
      <c r="I23" s="60"/>
      <c r="J23" s="60"/>
      <c r="K23" s="60"/>
      <c r="L23" s="60"/>
      <c r="M23" s="60"/>
      <c r="N23" s="60"/>
      <c r="O23" s="60"/>
      <c r="P23" s="60"/>
      <c r="Q23" s="60"/>
      <c r="R23" s="60"/>
      <c r="S23" s="60"/>
      <c r="T23" s="60"/>
      <c r="U23" s="60"/>
      <c r="V23" s="60"/>
      <c r="W23" s="60"/>
      <c r="X23" s="60"/>
    </row>
    <row r="24" spans="2:24" s="59" customFormat="1" ht="35.25" customHeight="1">
      <c r="B24" s="178" t="s">
        <v>97</v>
      </c>
      <c r="C24" s="73" t="s">
        <v>135</v>
      </c>
      <c r="D24" s="405"/>
      <c r="E24" s="405"/>
      <c r="F24" s="274"/>
      <c r="G24" s="274"/>
      <c r="H24" s="279"/>
      <c r="I24" s="60"/>
      <c r="J24" s="60"/>
      <c r="K24" s="60"/>
      <c r="L24" s="60"/>
      <c r="M24" s="60"/>
      <c r="N24" s="60"/>
      <c r="O24" s="60"/>
      <c r="P24" s="60"/>
      <c r="Q24" s="60"/>
      <c r="R24" s="60"/>
      <c r="S24" s="60"/>
      <c r="T24" s="60"/>
      <c r="U24" s="60"/>
      <c r="V24" s="60"/>
      <c r="W24" s="60"/>
      <c r="X24" s="60"/>
    </row>
    <row r="25" spans="2:24" s="59" customFormat="1" ht="35.25" customHeight="1">
      <c r="B25" s="178" t="s">
        <v>182</v>
      </c>
      <c r="C25" s="73" t="s">
        <v>126</v>
      </c>
      <c r="D25" s="405"/>
      <c r="E25" s="405"/>
      <c r="F25" s="274"/>
      <c r="G25" s="274"/>
      <c r="H25" s="279"/>
      <c r="I25" s="60"/>
      <c r="J25" s="60"/>
      <c r="K25" s="60"/>
      <c r="L25" s="60"/>
      <c r="M25" s="60"/>
      <c r="N25" s="60"/>
      <c r="O25" s="60"/>
      <c r="P25" s="60"/>
      <c r="Q25" s="60"/>
      <c r="R25" s="60"/>
      <c r="S25" s="60"/>
      <c r="T25" s="60"/>
      <c r="U25" s="60"/>
      <c r="V25" s="60"/>
      <c r="W25" s="60"/>
      <c r="X25" s="60"/>
    </row>
    <row r="26" spans="2:24" s="59" customFormat="1" ht="35.25" customHeight="1">
      <c r="B26" s="178" t="s">
        <v>183</v>
      </c>
      <c r="C26" s="73" t="s">
        <v>127</v>
      </c>
      <c r="D26" s="405"/>
      <c r="E26" s="405"/>
      <c r="F26" s="274"/>
      <c r="G26" s="274"/>
      <c r="H26" s="279"/>
      <c r="I26" s="60"/>
      <c r="J26" s="60"/>
      <c r="K26" s="60"/>
      <c r="L26" s="60"/>
      <c r="M26" s="60"/>
      <c r="N26" s="60"/>
      <c r="O26" s="60"/>
      <c r="P26" s="60"/>
      <c r="Q26" s="60"/>
      <c r="R26" s="60"/>
      <c r="S26" s="60"/>
      <c r="T26" s="60"/>
      <c r="U26" s="60"/>
      <c r="V26" s="60"/>
      <c r="W26" s="60"/>
      <c r="X26" s="60"/>
    </row>
    <row r="27" spans="2:24" s="59" customFormat="1" ht="35.25" customHeight="1">
      <c r="B27" s="178" t="s">
        <v>184</v>
      </c>
      <c r="C27" s="73" t="s">
        <v>128</v>
      </c>
      <c r="D27" s="405">
        <v>341772.12</v>
      </c>
      <c r="E27" s="405">
        <v>341772</v>
      </c>
      <c r="F27" s="274">
        <v>85443</v>
      </c>
      <c r="G27" s="274">
        <v>85443</v>
      </c>
      <c r="H27" s="279">
        <f t="shared" si="0"/>
        <v>25</v>
      </c>
      <c r="I27" s="60"/>
      <c r="J27" s="60"/>
      <c r="K27" s="60"/>
      <c r="L27" s="60"/>
      <c r="M27" s="60"/>
      <c r="N27" s="60"/>
      <c r="O27" s="60"/>
      <c r="P27" s="60"/>
      <c r="Q27" s="60"/>
      <c r="R27" s="60"/>
      <c r="S27" s="60"/>
      <c r="T27" s="60"/>
      <c r="U27" s="60"/>
      <c r="V27" s="60"/>
      <c r="W27" s="60"/>
      <c r="X27" s="60"/>
    </row>
    <row r="28" spans="2:24" s="59" customFormat="1" ht="35.25" customHeight="1">
      <c r="B28" s="178" t="s">
        <v>185</v>
      </c>
      <c r="C28" s="73" t="s">
        <v>129</v>
      </c>
      <c r="D28" s="405">
        <v>3</v>
      </c>
      <c r="E28" s="405">
        <v>3</v>
      </c>
      <c r="F28" s="274">
        <v>3</v>
      </c>
      <c r="G28" s="274">
        <v>3</v>
      </c>
      <c r="H28" s="279">
        <f t="shared" si="0"/>
        <v>100</v>
      </c>
      <c r="I28" s="60"/>
      <c r="J28" s="60"/>
      <c r="K28" s="60"/>
      <c r="L28" s="60"/>
      <c r="M28" s="60"/>
      <c r="N28" s="60"/>
      <c r="O28" s="60"/>
      <c r="P28" s="60"/>
      <c r="Q28" s="60"/>
      <c r="R28" s="60"/>
      <c r="S28" s="60"/>
      <c r="T28" s="60"/>
      <c r="U28" s="60"/>
      <c r="V28" s="60"/>
      <c r="W28" s="60"/>
      <c r="X28" s="60"/>
    </row>
    <row r="29" spans="2:24" s="59" customFormat="1" ht="35.25" customHeight="1">
      <c r="B29" s="178" t="s">
        <v>186</v>
      </c>
      <c r="C29" s="73" t="s">
        <v>31</v>
      </c>
      <c r="D29" s="405">
        <v>7079610.83</v>
      </c>
      <c r="E29" s="405">
        <v>8190000</v>
      </c>
      <c r="F29" s="274">
        <v>1900000</v>
      </c>
      <c r="G29" s="274">
        <v>1709515</v>
      </c>
      <c r="H29" s="279">
        <f t="shared" si="0"/>
        <v>20.873199023199025</v>
      </c>
      <c r="I29" s="60"/>
      <c r="J29" s="60"/>
      <c r="K29" s="60"/>
      <c r="L29" s="60"/>
      <c r="M29" s="60"/>
      <c r="N29" s="60"/>
      <c r="O29" s="60"/>
      <c r="P29" s="60"/>
      <c r="Q29" s="60"/>
      <c r="R29" s="60"/>
      <c r="S29" s="60"/>
      <c r="T29" s="60"/>
      <c r="U29" s="60"/>
      <c r="V29" s="60"/>
      <c r="W29" s="60"/>
      <c r="X29" s="60"/>
    </row>
    <row r="30" spans="2:24" s="59" customFormat="1" ht="35.25" customHeight="1">
      <c r="B30" s="178" t="s">
        <v>187</v>
      </c>
      <c r="C30" s="73" t="s">
        <v>130</v>
      </c>
      <c r="D30" s="405">
        <v>696415.87</v>
      </c>
      <c r="E30" s="405">
        <v>690000</v>
      </c>
      <c r="F30" s="274">
        <v>170000</v>
      </c>
      <c r="G30" s="274">
        <v>96438</v>
      </c>
      <c r="H30" s="279">
        <f t="shared" si="0"/>
        <v>13.976521739130435</v>
      </c>
      <c r="I30" s="60"/>
      <c r="J30" s="60"/>
      <c r="K30" s="60"/>
      <c r="L30" s="60"/>
      <c r="M30" s="60"/>
      <c r="N30" s="60"/>
      <c r="O30" s="60"/>
      <c r="P30" s="60"/>
      <c r="Q30" s="60"/>
      <c r="R30" s="60"/>
      <c r="S30" s="60"/>
      <c r="T30" s="60"/>
      <c r="U30" s="60"/>
      <c r="V30" s="60"/>
      <c r="W30" s="60"/>
      <c r="X30" s="60"/>
    </row>
    <row r="31" spans="2:24" s="66" customFormat="1" ht="35.25" customHeight="1">
      <c r="B31" s="178" t="s">
        <v>188</v>
      </c>
      <c r="C31" s="74" t="s">
        <v>131</v>
      </c>
      <c r="D31" s="405">
        <v>133340.68</v>
      </c>
      <c r="E31" s="405">
        <v>168000</v>
      </c>
      <c r="F31" s="274">
        <v>40000</v>
      </c>
      <c r="G31" s="274">
        <v>107754</v>
      </c>
      <c r="H31" s="279">
        <f t="shared" si="0"/>
        <v>64.1392857142857</v>
      </c>
      <c r="I31" s="75"/>
      <c r="J31" s="75"/>
      <c r="K31" s="75"/>
      <c r="L31" s="75"/>
      <c r="M31" s="75"/>
      <c r="N31" s="75"/>
      <c r="O31" s="75"/>
      <c r="P31" s="75"/>
      <c r="Q31" s="75"/>
      <c r="R31" s="75"/>
      <c r="S31" s="75"/>
      <c r="T31" s="75"/>
      <c r="U31" s="75"/>
      <c r="V31" s="75"/>
      <c r="W31" s="75"/>
      <c r="X31" s="75"/>
    </row>
    <row r="32" spans="2:24" s="59" customFormat="1" ht="35.25" customHeight="1">
      <c r="B32" s="178" t="s">
        <v>189</v>
      </c>
      <c r="C32" s="73" t="s">
        <v>32</v>
      </c>
      <c r="D32" s="405">
        <v>1680261.08</v>
      </c>
      <c r="E32" s="405">
        <v>1300000</v>
      </c>
      <c r="F32" s="274"/>
      <c r="G32" s="274"/>
      <c r="H32" s="279"/>
      <c r="I32" s="60"/>
      <c r="J32" s="60"/>
      <c r="K32" s="60"/>
      <c r="L32" s="60"/>
      <c r="M32" s="60"/>
      <c r="N32" s="60"/>
      <c r="O32" s="60"/>
      <c r="P32" s="60"/>
      <c r="Q32" s="60"/>
      <c r="R32" s="60"/>
      <c r="S32" s="60"/>
      <c r="T32" s="60"/>
      <c r="U32" s="60"/>
      <c r="V32" s="60"/>
      <c r="W32" s="60"/>
      <c r="X32" s="60"/>
    </row>
    <row r="33" spans="2:24" s="59" customFormat="1" ht="35.25" customHeight="1">
      <c r="B33" s="178" t="s">
        <v>190</v>
      </c>
      <c r="C33" s="73" t="s">
        <v>68</v>
      </c>
      <c r="D33" s="405">
        <v>8</v>
      </c>
      <c r="E33" s="405">
        <v>5</v>
      </c>
      <c r="F33" s="274"/>
      <c r="G33" s="274"/>
      <c r="H33" s="279"/>
      <c r="I33" s="60"/>
      <c r="J33" s="60"/>
      <c r="K33" s="60"/>
      <c r="L33" s="60"/>
      <c r="M33" s="60"/>
      <c r="N33" s="60"/>
      <c r="O33" s="60"/>
      <c r="P33" s="60"/>
      <c r="Q33" s="60"/>
      <c r="R33" s="60"/>
      <c r="S33" s="60"/>
      <c r="T33" s="60"/>
      <c r="U33" s="60"/>
      <c r="V33" s="60"/>
      <c r="W33" s="60"/>
      <c r="X33" s="60"/>
    </row>
    <row r="34" spans="2:24" s="59" customFormat="1" ht="35.25" customHeight="1">
      <c r="B34" s="178" t="s">
        <v>98</v>
      </c>
      <c r="C34" s="73" t="s">
        <v>33</v>
      </c>
      <c r="D34" s="405">
        <v>586230.66</v>
      </c>
      <c r="E34" s="405">
        <v>800352</v>
      </c>
      <c r="F34" s="274"/>
      <c r="G34" s="274">
        <v>195119</v>
      </c>
      <c r="H34" s="279">
        <f t="shared" si="0"/>
        <v>24.379148174803085</v>
      </c>
      <c r="I34" s="60"/>
      <c r="J34" s="60"/>
      <c r="K34" s="60"/>
      <c r="L34" s="60"/>
      <c r="M34" s="60"/>
      <c r="N34" s="60"/>
      <c r="O34" s="60"/>
      <c r="P34" s="60"/>
      <c r="Q34" s="60"/>
      <c r="R34" s="60"/>
      <c r="S34" s="60"/>
      <c r="T34" s="60"/>
      <c r="U34" s="60"/>
      <c r="V34" s="60"/>
      <c r="W34" s="60"/>
      <c r="X34" s="60"/>
    </row>
    <row r="35" spans="2:24" s="59" customFormat="1" ht="35.25" customHeight="1">
      <c r="B35" s="178" t="s">
        <v>191</v>
      </c>
      <c r="C35" s="73" t="s">
        <v>68</v>
      </c>
      <c r="D35" s="405">
        <v>17</v>
      </c>
      <c r="E35" s="405">
        <v>22</v>
      </c>
      <c r="F35" s="274"/>
      <c r="G35" s="274">
        <v>5</v>
      </c>
      <c r="H35" s="279">
        <f t="shared" si="0"/>
        <v>22.727272727272727</v>
      </c>
      <c r="I35" s="60"/>
      <c r="J35" s="60"/>
      <c r="K35" s="60"/>
      <c r="L35" s="60"/>
      <c r="M35" s="60"/>
      <c r="N35" s="60"/>
      <c r="O35" s="60"/>
      <c r="P35" s="60"/>
      <c r="Q35" s="60"/>
      <c r="R35" s="60"/>
      <c r="S35" s="60"/>
      <c r="T35" s="60"/>
      <c r="U35" s="60"/>
      <c r="V35" s="60"/>
      <c r="W35" s="60"/>
      <c r="X35" s="60"/>
    </row>
    <row r="36" spans="2:24" s="59" customFormat="1" ht="35.25" customHeight="1">
      <c r="B36" s="178" t="s">
        <v>192</v>
      </c>
      <c r="C36" s="73" t="s">
        <v>34</v>
      </c>
      <c r="D36" s="405"/>
      <c r="E36" s="405"/>
      <c r="F36" s="274"/>
      <c r="G36" s="274"/>
      <c r="H36" s="279"/>
      <c r="I36" s="60"/>
      <c r="J36" s="60"/>
      <c r="K36" s="60"/>
      <c r="L36" s="60"/>
      <c r="M36" s="60"/>
      <c r="N36" s="60"/>
      <c r="O36" s="60"/>
      <c r="P36" s="60"/>
      <c r="Q36" s="60"/>
      <c r="R36" s="60"/>
      <c r="S36" s="60"/>
      <c r="T36" s="60"/>
      <c r="U36" s="60"/>
      <c r="V36" s="60"/>
      <c r="W36" s="60"/>
      <c r="X36" s="60"/>
    </row>
    <row r="37" spans="2:24" s="59" customFormat="1" ht="35.25" customHeight="1">
      <c r="B37" s="178" t="s">
        <v>193</v>
      </c>
      <c r="C37" s="73" t="s">
        <v>35</v>
      </c>
      <c r="D37" s="405">
        <v>479957.64</v>
      </c>
      <c r="E37" s="405">
        <v>622423</v>
      </c>
      <c r="F37" s="274">
        <v>180000</v>
      </c>
      <c r="G37" s="274">
        <v>268727</v>
      </c>
      <c r="H37" s="279">
        <f t="shared" si="0"/>
        <v>43.1743364239432</v>
      </c>
      <c r="I37" s="60"/>
      <c r="J37" s="60"/>
      <c r="K37" s="60"/>
      <c r="L37" s="60"/>
      <c r="M37" s="60"/>
      <c r="N37" s="60"/>
      <c r="O37" s="60"/>
      <c r="P37" s="60"/>
      <c r="Q37" s="60"/>
      <c r="R37" s="60"/>
      <c r="S37" s="60"/>
      <c r="T37" s="60"/>
      <c r="U37" s="60"/>
      <c r="V37" s="60"/>
      <c r="W37" s="60"/>
      <c r="X37" s="60"/>
    </row>
    <row r="38" spans="2:24" s="59" customFormat="1" ht="35.25" customHeight="1">
      <c r="B38" s="178" t="s">
        <v>194</v>
      </c>
      <c r="C38" s="73" t="s">
        <v>36</v>
      </c>
      <c r="D38" s="405"/>
      <c r="E38" s="405"/>
      <c r="F38" s="274"/>
      <c r="G38" s="274"/>
      <c r="H38" s="279"/>
      <c r="I38" s="60"/>
      <c r="J38" s="60"/>
      <c r="K38" s="60"/>
      <c r="L38" s="60"/>
      <c r="M38" s="60"/>
      <c r="N38" s="60"/>
      <c r="O38" s="60"/>
      <c r="P38" s="60"/>
      <c r="Q38" s="60"/>
      <c r="R38" s="60"/>
      <c r="S38" s="60"/>
      <c r="T38" s="60"/>
      <c r="U38" s="60"/>
      <c r="V38" s="60"/>
      <c r="W38" s="60"/>
      <c r="X38" s="60"/>
    </row>
    <row r="39" spans="2:24" s="59" customFormat="1" ht="35.25" customHeight="1" thickBot="1">
      <c r="B39" s="179" t="s">
        <v>99</v>
      </c>
      <c r="C39" s="180" t="s">
        <v>37</v>
      </c>
      <c r="D39" s="467">
        <v>721999.85</v>
      </c>
      <c r="E39" s="467">
        <v>695100</v>
      </c>
      <c r="F39" s="280">
        <v>84000</v>
      </c>
      <c r="G39" s="280">
        <v>1626</v>
      </c>
      <c r="H39" s="279">
        <f t="shared" si="0"/>
        <v>0.23392317652136382</v>
      </c>
      <c r="I39" s="60"/>
      <c r="J39" s="60"/>
      <c r="K39" s="60"/>
      <c r="L39" s="60"/>
      <c r="M39" s="60"/>
      <c r="N39" s="60"/>
      <c r="O39" s="60"/>
      <c r="P39" s="60"/>
      <c r="Q39" s="60"/>
      <c r="R39" s="60"/>
      <c r="S39" s="60"/>
      <c r="T39" s="60"/>
      <c r="U39" s="60"/>
      <c r="V39" s="60"/>
      <c r="W39" s="60"/>
      <c r="X39" s="60"/>
    </row>
    <row r="40" spans="2:24" s="59" customFormat="1" ht="18.75">
      <c r="B40" s="63"/>
      <c r="C40" s="62"/>
      <c r="D40" s="76"/>
      <c r="E40" s="62"/>
      <c r="F40" s="450"/>
      <c r="G40" s="450"/>
      <c r="H40" s="63"/>
      <c r="I40" s="60"/>
      <c r="J40" s="60"/>
      <c r="K40" s="60"/>
      <c r="L40" s="60"/>
      <c r="M40" s="60"/>
      <c r="N40" s="60"/>
      <c r="O40" s="60"/>
      <c r="P40" s="60"/>
      <c r="Q40" s="60"/>
      <c r="R40" s="60"/>
      <c r="S40" s="60"/>
      <c r="T40" s="60"/>
      <c r="U40" s="60"/>
      <c r="V40" s="60"/>
      <c r="W40" s="60"/>
      <c r="X40" s="60"/>
    </row>
    <row r="41" spans="2:24" s="59" customFormat="1" ht="18.75">
      <c r="B41" s="63"/>
      <c r="C41" s="62" t="s">
        <v>206</v>
      </c>
      <c r="D41" s="76"/>
      <c r="E41" s="62"/>
      <c r="F41" s="63"/>
      <c r="G41" s="450"/>
      <c r="H41" s="63"/>
      <c r="I41" s="60"/>
      <c r="J41" s="60"/>
      <c r="K41" s="60"/>
      <c r="L41" s="60"/>
      <c r="M41" s="60"/>
      <c r="N41" s="60"/>
      <c r="O41" s="60"/>
      <c r="P41" s="60"/>
      <c r="Q41" s="60"/>
      <c r="R41" s="60"/>
      <c r="S41" s="60"/>
      <c r="T41" s="60"/>
      <c r="U41" s="60"/>
      <c r="V41" s="60"/>
      <c r="W41" s="60"/>
      <c r="X41" s="60"/>
    </row>
    <row r="42" spans="2:24" s="59" customFormat="1" ht="27" customHeight="1">
      <c r="B42" s="63"/>
      <c r="C42" s="525" t="s">
        <v>207</v>
      </c>
      <c r="D42" s="525"/>
      <c r="E42" s="525"/>
      <c r="F42" s="525"/>
      <c r="G42" s="63"/>
      <c r="H42" s="63"/>
      <c r="I42" s="60"/>
      <c r="J42" s="60"/>
      <c r="K42" s="60"/>
      <c r="L42" s="60"/>
      <c r="M42" s="60"/>
      <c r="N42" s="60"/>
      <c r="O42" s="60"/>
      <c r="P42" s="60"/>
      <c r="Q42" s="60"/>
      <c r="R42" s="60"/>
      <c r="S42" s="60"/>
      <c r="T42" s="60"/>
      <c r="U42" s="60"/>
      <c r="V42" s="60"/>
      <c r="W42" s="60"/>
      <c r="X42" s="60"/>
    </row>
    <row r="43" spans="2:24" ht="15.75">
      <c r="B43" s="7"/>
      <c r="C43" s="8"/>
      <c r="D43" s="50"/>
      <c r="E43" s="8"/>
      <c r="F43" s="7"/>
      <c r="G43" s="7"/>
      <c r="H43" s="7"/>
      <c r="I43" s="5"/>
      <c r="J43" s="5"/>
      <c r="K43" s="5"/>
      <c r="L43" s="5"/>
      <c r="M43" s="5"/>
      <c r="N43" s="5"/>
      <c r="O43" s="5"/>
      <c r="P43" s="5"/>
      <c r="Q43" s="5"/>
      <c r="R43" s="5"/>
      <c r="S43" s="5"/>
      <c r="T43" s="5"/>
      <c r="U43" s="5"/>
      <c r="V43" s="5"/>
      <c r="W43" s="5"/>
      <c r="X43" s="5"/>
    </row>
    <row r="44" spans="2:24" ht="15.75">
      <c r="B44" s="511" t="s">
        <v>855</v>
      </c>
      <c r="C44" s="511"/>
      <c r="D44" s="21"/>
      <c r="E44" s="512" t="s">
        <v>858</v>
      </c>
      <c r="F44" s="512"/>
      <c r="G44" s="512"/>
      <c r="H44" s="512"/>
      <c r="I44" s="113"/>
      <c r="J44" s="5"/>
      <c r="K44" s="5"/>
      <c r="L44" s="5"/>
      <c r="M44" s="5"/>
      <c r="N44" s="5"/>
      <c r="O44" s="5"/>
      <c r="P44" s="5"/>
      <c r="Q44" s="5"/>
      <c r="R44" s="5"/>
      <c r="S44" s="5"/>
      <c r="T44" s="5"/>
      <c r="U44" s="5"/>
      <c r="V44" s="5"/>
      <c r="W44" s="5"/>
      <c r="X44" s="5"/>
    </row>
    <row r="45" spans="2:24" ht="24" customHeight="1">
      <c r="B45" s="21"/>
      <c r="C45" s="21"/>
      <c r="D45" s="113" t="s">
        <v>629</v>
      </c>
      <c r="F45" s="21"/>
      <c r="G45" s="21"/>
      <c r="H45" s="21"/>
      <c r="I45" s="21"/>
      <c r="J45" s="5"/>
      <c r="K45" s="5"/>
      <c r="L45" s="5"/>
      <c r="M45" s="5"/>
      <c r="N45" s="5"/>
      <c r="O45" s="5"/>
      <c r="P45" s="5"/>
      <c r="Q45" s="5"/>
      <c r="R45" s="5"/>
      <c r="S45" s="5"/>
      <c r="T45" s="5"/>
      <c r="U45" s="5"/>
      <c r="V45" s="5"/>
      <c r="W45" s="5"/>
      <c r="X45" s="5"/>
    </row>
    <row r="46" spans="2:24" ht="15.75">
      <c r="B46" s="7"/>
      <c r="C46" s="8"/>
      <c r="D46" s="50"/>
      <c r="E46" s="8"/>
      <c r="F46" s="7"/>
      <c r="G46" s="7"/>
      <c r="H46" s="7"/>
      <c r="I46" s="5"/>
      <c r="J46" s="5"/>
      <c r="K46" s="5"/>
      <c r="L46" s="5"/>
      <c r="M46" s="5"/>
      <c r="N46" s="5"/>
      <c r="O46" s="5"/>
      <c r="P46" s="5"/>
      <c r="Q46" s="5"/>
      <c r="R46" s="5"/>
      <c r="S46" s="5"/>
      <c r="T46" s="5"/>
      <c r="U46" s="5"/>
      <c r="V46" s="5"/>
      <c r="W46" s="5"/>
      <c r="X46" s="5"/>
    </row>
    <row r="47" spans="2:24" ht="15.75">
      <c r="B47" s="7"/>
      <c r="C47" s="5"/>
      <c r="D47" s="51"/>
      <c r="E47" s="5"/>
      <c r="F47" s="7"/>
      <c r="G47" s="7"/>
      <c r="H47" s="7"/>
      <c r="I47" s="5"/>
      <c r="J47" s="5"/>
      <c r="K47" s="5"/>
      <c r="L47" s="5"/>
      <c r="M47" s="5"/>
      <c r="N47" s="5"/>
      <c r="O47" s="5"/>
      <c r="P47" s="5"/>
      <c r="Q47" s="5"/>
      <c r="R47" s="5"/>
      <c r="S47" s="5"/>
      <c r="T47" s="5"/>
      <c r="U47" s="5"/>
      <c r="V47" s="5"/>
      <c r="W47" s="5"/>
      <c r="X47" s="5"/>
    </row>
    <row r="48" spans="2:24" ht="15.75">
      <c r="B48" s="7"/>
      <c r="C48" s="5"/>
      <c r="D48" s="51"/>
      <c r="E48" s="5"/>
      <c r="F48" s="7"/>
      <c r="G48" s="7"/>
      <c r="H48" s="7"/>
      <c r="I48" s="5"/>
      <c r="J48" s="5"/>
      <c r="K48" s="5"/>
      <c r="L48" s="5"/>
      <c r="M48" s="5"/>
      <c r="N48" s="5"/>
      <c r="O48" s="5"/>
      <c r="P48" s="5"/>
      <c r="Q48" s="5"/>
      <c r="R48" s="5"/>
      <c r="S48" s="5"/>
      <c r="T48" s="5"/>
      <c r="U48" s="5"/>
      <c r="V48" s="5"/>
      <c r="W48" s="5"/>
      <c r="X48" s="5"/>
    </row>
    <row r="49" spans="2:24" ht="15.75">
      <c r="B49" s="7"/>
      <c r="C49" s="5"/>
      <c r="D49" s="51"/>
      <c r="E49" s="5"/>
      <c r="F49" s="7"/>
      <c r="G49" s="7"/>
      <c r="H49" s="7"/>
      <c r="I49" s="5"/>
      <c r="J49" s="5"/>
      <c r="K49" s="5"/>
      <c r="L49" s="5"/>
      <c r="M49" s="5"/>
      <c r="N49" s="5"/>
      <c r="O49" s="5"/>
      <c r="P49" s="5"/>
      <c r="Q49" s="5"/>
      <c r="R49" s="5"/>
      <c r="S49" s="5"/>
      <c r="T49" s="5"/>
      <c r="U49" s="5"/>
      <c r="V49" s="5"/>
      <c r="W49" s="5"/>
      <c r="X49" s="5"/>
    </row>
    <row r="50" spans="2:24" ht="15.75">
      <c r="B50" s="7"/>
      <c r="C50" s="9"/>
      <c r="D50" s="52"/>
      <c r="E50" s="9"/>
      <c r="F50" s="7"/>
      <c r="G50" s="7"/>
      <c r="H50" s="7"/>
      <c r="I50" s="5"/>
      <c r="J50" s="5"/>
      <c r="K50" s="5"/>
      <c r="L50" s="5"/>
      <c r="M50" s="5"/>
      <c r="N50" s="5"/>
      <c r="O50" s="5"/>
      <c r="P50" s="5"/>
      <c r="Q50" s="5"/>
      <c r="R50" s="5"/>
      <c r="S50" s="5"/>
      <c r="T50" s="5"/>
      <c r="U50" s="5"/>
      <c r="V50" s="5"/>
      <c r="W50" s="5"/>
      <c r="X50" s="5"/>
    </row>
    <row r="51" spans="2:24" ht="15.75">
      <c r="B51" s="7"/>
      <c r="C51" s="9"/>
      <c r="D51" s="52"/>
      <c r="E51" s="9"/>
      <c r="F51" s="7"/>
      <c r="G51" s="7"/>
      <c r="H51" s="7"/>
      <c r="I51" s="5"/>
      <c r="J51" s="5"/>
      <c r="K51" s="5"/>
      <c r="L51" s="5"/>
      <c r="M51" s="5"/>
      <c r="N51" s="5"/>
      <c r="O51" s="5"/>
      <c r="P51" s="5"/>
      <c r="Q51" s="5"/>
      <c r="R51" s="5"/>
      <c r="S51" s="5"/>
      <c r="T51" s="5"/>
      <c r="U51" s="5"/>
      <c r="V51" s="5"/>
      <c r="W51" s="5"/>
      <c r="X51" s="5"/>
    </row>
    <row r="52" spans="2:24" ht="15.75">
      <c r="B52" s="7"/>
      <c r="C52" s="9"/>
      <c r="D52" s="52"/>
      <c r="E52" s="9"/>
      <c r="F52" s="7"/>
      <c r="G52" s="7"/>
      <c r="H52" s="7"/>
      <c r="I52" s="5"/>
      <c r="J52" s="5"/>
      <c r="K52" s="5"/>
      <c r="L52" s="5"/>
      <c r="M52" s="5"/>
      <c r="N52" s="5"/>
      <c r="O52" s="5"/>
      <c r="P52" s="5"/>
      <c r="Q52" s="5"/>
      <c r="R52" s="5"/>
      <c r="S52" s="5"/>
      <c r="T52" s="5"/>
      <c r="U52" s="5"/>
      <c r="V52" s="5"/>
      <c r="W52" s="5"/>
      <c r="X52" s="5"/>
    </row>
    <row r="53" spans="2:20" ht="15.75">
      <c r="B53" s="7"/>
      <c r="C53" s="9"/>
      <c r="D53" s="52"/>
      <c r="E53" s="9"/>
      <c r="F53" s="7"/>
      <c r="G53" s="7"/>
      <c r="H53" s="7"/>
      <c r="I53" s="5"/>
      <c r="J53" s="5"/>
      <c r="K53" s="5"/>
      <c r="L53" s="5"/>
      <c r="M53" s="5"/>
      <c r="N53" s="5"/>
      <c r="O53" s="5"/>
      <c r="P53" s="5"/>
      <c r="Q53" s="5"/>
      <c r="R53" s="5"/>
      <c r="S53" s="5"/>
      <c r="T53" s="5"/>
    </row>
    <row r="54" spans="2:20" ht="15.75">
      <c r="B54" s="7"/>
      <c r="C54" s="9"/>
      <c r="D54" s="52"/>
      <c r="E54" s="9"/>
      <c r="F54" s="7"/>
      <c r="G54" s="7"/>
      <c r="H54" s="7"/>
      <c r="I54" s="5"/>
      <c r="J54" s="5"/>
      <c r="K54" s="5"/>
      <c r="L54" s="5"/>
      <c r="M54" s="5"/>
      <c r="N54" s="5"/>
      <c r="O54" s="5"/>
      <c r="P54" s="5"/>
      <c r="Q54" s="5"/>
      <c r="R54" s="5"/>
      <c r="S54" s="5"/>
      <c r="T54" s="5"/>
    </row>
    <row r="55" spans="2:20" ht="15.75">
      <c r="B55" s="7"/>
      <c r="C55" s="9"/>
      <c r="D55" s="52"/>
      <c r="E55" s="9"/>
      <c r="F55" s="7"/>
      <c r="G55" s="7"/>
      <c r="H55" s="7"/>
      <c r="I55" s="5"/>
      <c r="J55" s="5"/>
      <c r="K55" s="5"/>
      <c r="L55" s="5"/>
      <c r="M55" s="5"/>
      <c r="N55" s="5"/>
      <c r="O55" s="5"/>
      <c r="P55" s="5"/>
      <c r="Q55" s="5"/>
      <c r="R55" s="5"/>
      <c r="S55" s="5"/>
      <c r="T55" s="5"/>
    </row>
    <row r="56" spans="2:20" ht="15.75">
      <c r="B56" s="7"/>
      <c r="C56" s="5"/>
      <c r="D56" s="51"/>
      <c r="E56" s="5"/>
      <c r="F56" s="7"/>
      <c r="G56" s="7"/>
      <c r="H56" s="7"/>
      <c r="I56" s="5"/>
      <c r="J56" s="5"/>
      <c r="K56" s="5"/>
      <c r="L56" s="5"/>
      <c r="M56" s="5"/>
      <c r="N56" s="5"/>
      <c r="O56" s="5"/>
      <c r="P56" s="5"/>
      <c r="Q56" s="5"/>
      <c r="R56" s="5"/>
      <c r="S56" s="5"/>
      <c r="T56" s="5"/>
    </row>
    <row r="57" spans="2:20" ht="15.75">
      <c r="B57" s="7"/>
      <c r="C57" s="5"/>
      <c r="D57" s="51"/>
      <c r="E57" s="5"/>
      <c r="F57" s="7"/>
      <c r="G57" s="7"/>
      <c r="H57" s="7"/>
      <c r="I57" s="5"/>
      <c r="J57" s="5"/>
      <c r="K57" s="5"/>
      <c r="L57" s="5"/>
      <c r="M57" s="5"/>
      <c r="N57" s="5"/>
      <c r="O57" s="5"/>
      <c r="P57" s="5"/>
      <c r="Q57" s="5"/>
      <c r="R57" s="5"/>
      <c r="S57" s="5"/>
      <c r="T57" s="5"/>
    </row>
    <row r="58" spans="2:20" ht="15.75">
      <c r="B58" s="7"/>
      <c r="C58" s="5"/>
      <c r="D58" s="51"/>
      <c r="E58" s="5"/>
      <c r="F58" s="7"/>
      <c r="G58" s="7"/>
      <c r="H58" s="7"/>
      <c r="I58" s="5"/>
      <c r="J58" s="5"/>
      <c r="K58" s="5"/>
      <c r="L58" s="5"/>
      <c r="M58" s="5"/>
      <c r="N58" s="5"/>
      <c r="O58" s="5"/>
      <c r="P58" s="5"/>
      <c r="Q58" s="5"/>
      <c r="R58" s="5"/>
      <c r="S58" s="5"/>
      <c r="T58" s="5"/>
    </row>
    <row r="59" spans="2:20" ht="15.75">
      <c r="B59" s="7"/>
      <c r="C59" s="9"/>
      <c r="D59" s="52"/>
      <c r="E59" s="9"/>
      <c r="F59" s="7"/>
      <c r="G59" s="7"/>
      <c r="H59" s="7"/>
      <c r="I59" s="5"/>
      <c r="J59" s="5"/>
      <c r="K59" s="5"/>
      <c r="L59" s="5"/>
      <c r="M59" s="5"/>
      <c r="N59" s="5"/>
      <c r="O59" s="5"/>
      <c r="P59" s="5"/>
      <c r="Q59" s="5"/>
      <c r="R59" s="5"/>
      <c r="S59" s="5"/>
      <c r="T59" s="5"/>
    </row>
    <row r="60" spans="2:20" ht="15.75">
      <c r="B60" s="7"/>
      <c r="C60" s="9"/>
      <c r="D60" s="52"/>
      <c r="E60" s="9"/>
      <c r="F60" s="7"/>
      <c r="G60" s="7"/>
      <c r="H60" s="7"/>
      <c r="I60" s="5"/>
      <c r="J60" s="5"/>
      <c r="K60" s="5"/>
      <c r="L60" s="5"/>
      <c r="M60" s="5"/>
      <c r="N60" s="5"/>
      <c r="O60" s="5"/>
      <c r="P60" s="5"/>
      <c r="Q60" s="5"/>
      <c r="R60" s="5"/>
      <c r="S60" s="5"/>
      <c r="T60" s="5"/>
    </row>
    <row r="61" spans="2:20" ht="15.75">
      <c r="B61" s="7"/>
      <c r="C61" s="9"/>
      <c r="D61" s="52"/>
      <c r="E61" s="9"/>
      <c r="F61" s="7"/>
      <c r="G61" s="7"/>
      <c r="H61" s="7"/>
      <c r="I61" s="5"/>
      <c r="J61" s="5"/>
      <c r="K61" s="5"/>
      <c r="L61" s="5"/>
      <c r="M61" s="5"/>
      <c r="N61" s="5"/>
      <c r="O61" s="5"/>
      <c r="P61" s="5"/>
      <c r="Q61" s="5"/>
      <c r="R61" s="5"/>
      <c r="S61" s="5"/>
      <c r="T61" s="5"/>
    </row>
    <row r="62" spans="2:20" ht="15.75">
      <c r="B62" s="7"/>
      <c r="C62" s="9"/>
      <c r="D62" s="52"/>
      <c r="E62" s="9"/>
      <c r="F62" s="7"/>
      <c r="G62" s="7"/>
      <c r="H62" s="7"/>
      <c r="I62" s="5"/>
      <c r="J62" s="5"/>
      <c r="K62" s="5"/>
      <c r="L62" s="5"/>
      <c r="M62" s="5"/>
      <c r="N62" s="5"/>
      <c r="O62" s="5"/>
      <c r="P62" s="5"/>
      <c r="Q62" s="5"/>
      <c r="R62" s="5"/>
      <c r="S62" s="5"/>
      <c r="T62" s="5"/>
    </row>
    <row r="63" spans="2:16" ht="15.75">
      <c r="B63" s="5"/>
      <c r="C63" s="5"/>
      <c r="D63" s="51"/>
      <c r="E63" s="5"/>
      <c r="F63" s="5"/>
      <c r="G63" s="5"/>
      <c r="H63" s="5"/>
      <c r="I63" s="5"/>
      <c r="J63" s="5"/>
      <c r="K63" s="5"/>
      <c r="L63" s="5"/>
      <c r="M63" s="5"/>
      <c r="N63" s="5"/>
      <c r="O63" s="5"/>
      <c r="P63" s="5"/>
    </row>
    <row r="64" spans="2:16" ht="15.75">
      <c r="B64" s="5"/>
      <c r="C64" s="5"/>
      <c r="D64" s="51"/>
      <c r="E64" s="5"/>
      <c r="F64" s="5"/>
      <c r="G64" s="5"/>
      <c r="H64" s="5"/>
      <c r="I64" s="5"/>
      <c r="J64" s="5"/>
      <c r="K64" s="5"/>
      <c r="L64" s="5"/>
      <c r="M64" s="5"/>
      <c r="N64" s="5"/>
      <c r="O64" s="5"/>
      <c r="P64" s="5"/>
    </row>
    <row r="65" spans="2:16" ht="15.75">
      <c r="B65" s="5"/>
      <c r="C65" s="5"/>
      <c r="D65" s="51"/>
      <c r="E65" s="5"/>
      <c r="F65" s="5"/>
      <c r="G65" s="5"/>
      <c r="H65" s="5"/>
      <c r="I65" s="5"/>
      <c r="J65" s="5"/>
      <c r="K65" s="5"/>
      <c r="L65" s="5"/>
      <c r="M65" s="5"/>
      <c r="N65" s="5"/>
      <c r="O65" s="5"/>
      <c r="P65" s="5"/>
    </row>
    <row r="66" spans="2:16" ht="15.75">
      <c r="B66" s="5"/>
      <c r="C66" s="5"/>
      <c r="D66" s="51"/>
      <c r="E66" s="5"/>
      <c r="F66" s="5"/>
      <c r="G66" s="5"/>
      <c r="H66" s="5"/>
      <c r="I66" s="5"/>
      <c r="J66" s="5"/>
      <c r="K66" s="5"/>
      <c r="L66" s="5"/>
      <c r="M66" s="5"/>
      <c r="N66" s="5"/>
      <c r="O66" s="5"/>
      <c r="P66" s="5"/>
    </row>
    <row r="67" spans="2:16" ht="15.75">
      <c r="B67" s="5"/>
      <c r="C67" s="5"/>
      <c r="D67" s="51"/>
      <c r="E67" s="5"/>
      <c r="F67" s="5"/>
      <c r="G67" s="5"/>
      <c r="H67" s="5"/>
      <c r="I67" s="5"/>
      <c r="J67" s="5"/>
      <c r="K67" s="5"/>
      <c r="L67" s="5"/>
      <c r="M67" s="5"/>
      <c r="N67" s="5"/>
      <c r="O67" s="5"/>
      <c r="P67" s="5"/>
    </row>
    <row r="68" spans="2:16" ht="15.75">
      <c r="B68" s="5"/>
      <c r="C68" s="5"/>
      <c r="D68" s="51"/>
      <c r="E68" s="5"/>
      <c r="F68" s="5"/>
      <c r="G68" s="5"/>
      <c r="H68" s="5"/>
      <c r="I68" s="5"/>
      <c r="J68" s="5"/>
      <c r="K68" s="5"/>
      <c r="L68" s="5"/>
      <c r="M68" s="5"/>
      <c r="N68" s="5"/>
      <c r="O68" s="5"/>
      <c r="P68" s="5"/>
    </row>
    <row r="69" spans="2:16" ht="15.75">
      <c r="B69" s="5"/>
      <c r="C69" s="5"/>
      <c r="D69" s="51"/>
      <c r="E69" s="5"/>
      <c r="F69" s="5"/>
      <c r="G69" s="5"/>
      <c r="H69" s="5"/>
      <c r="I69" s="5"/>
      <c r="J69" s="5"/>
      <c r="K69" s="5"/>
      <c r="L69" s="5"/>
      <c r="M69" s="5"/>
      <c r="N69" s="5"/>
      <c r="O69" s="5"/>
      <c r="P69" s="5"/>
    </row>
    <row r="70" spans="2:16" ht="15.75">
      <c r="B70" s="5"/>
      <c r="C70" s="5"/>
      <c r="D70" s="51"/>
      <c r="E70" s="5"/>
      <c r="F70" s="5"/>
      <c r="G70" s="5"/>
      <c r="H70" s="5"/>
      <c r="I70" s="5"/>
      <c r="J70" s="5"/>
      <c r="K70" s="5"/>
      <c r="L70" s="5"/>
      <c r="M70" s="5"/>
      <c r="N70" s="5"/>
      <c r="O70" s="5"/>
      <c r="P70" s="5"/>
    </row>
    <row r="71" spans="2:16" ht="15.75">
      <c r="B71" s="5"/>
      <c r="C71" s="5"/>
      <c r="D71" s="51"/>
      <c r="E71" s="5"/>
      <c r="F71" s="5"/>
      <c r="G71" s="5"/>
      <c r="H71" s="5"/>
      <c r="I71" s="5"/>
      <c r="J71" s="5"/>
      <c r="K71" s="5"/>
      <c r="L71" s="5"/>
      <c r="M71" s="5"/>
      <c r="N71" s="5"/>
      <c r="O71" s="5"/>
      <c r="P71" s="5"/>
    </row>
    <row r="72" spans="2:16" ht="15.75">
      <c r="B72" s="5"/>
      <c r="C72" s="5"/>
      <c r="D72" s="51"/>
      <c r="E72" s="5"/>
      <c r="F72" s="5"/>
      <c r="G72" s="5"/>
      <c r="H72" s="5"/>
      <c r="I72" s="5"/>
      <c r="J72" s="5"/>
      <c r="K72" s="5"/>
      <c r="L72" s="5"/>
      <c r="M72" s="5"/>
      <c r="N72" s="5"/>
      <c r="O72" s="5"/>
      <c r="P72" s="5"/>
    </row>
    <row r="73" spans="2:16" ht="15.75">
      <c r="B73" s="5"/>
      <c r="C73" s="5"/>
      <c r="D73" s="51"/>
      <c r="E73" s="5"/>
      <c r="F73" s="5"/>
      <c r="G73" s="5"/>
      <c r="H73" s="5"/>
      <c r="I73" s="5"/>
      <c r="J73" s="5"/>
      <c r="K73" s="5"/>
      <c r="L73" s="5"/>
      <c r="M73" s="5"/>
      <c r="N73" s="5"/>
      <c r="O73" s="5"/>
      <c r="P73" s="5"/>
    </row>
    <row r="74" spans="2:16" ht="15.75">
      <c r="B74" s="5"/>
      <c r="C74" s="5"/>
      <c r="D74" s="51"/>
      <c r="E74" s="5"/>
      <c r="F74" s="5"/>
      <c r="G74" s="5"/>
      <c r="H74" s="5"/>
      <c r="I74" s="5"/>
      <c r="J74" s="5"/>
      <c r="K74" s="5"/>
      <c r="L74" s="5"/>
      <c r="M74" s="5"/>
      <c r="N74" s="5"/>
      <c r="O74" s="5"/>
      <c r="P74" s="5"/>
    </row>
    <row r="75" spans="2:16" ht="15.75">
      <c r="B75" s="5"/>
      <c r="C75" s="5"/>
      <c r="D75" s="51"/>
      <c r="E75" s="5"/>
      <c r="F75" s="5"/>
      <c r="G75" s="5"/>
      <c r="H75" s="5"/>
      <c r="I75" s="5"/>
      <c r="J75" s="5"/>
      <c r="K75" s="5"/>
      <c r="L75" s="5"/>
      <c r="M75" s="5"/>
      <c r="N75" s="5"/>
      <c r="O75" s="5"/>
      <c r="P75" s="5"/>
    </row>
    <row r="76" spans="2:16" ht="15.75">
      <c r="B76" s="5"/>
      <c r="C76" s="5"/>
      <c r="D76" s="51"/>
      <c r="E76" s="5"/>
      <c r="F76" s="5"/>
      <c r="G76" s="5"/>
      <c r="H76" s="5"/>
      <c r="I76" s="5"/>
      <c r="J76" s="5"/>
      <c r="K76" s="5"/>
      <c r="L76" s="5"/>
      <c r="M76" s="5"/>
      <c r="N76" s="5"/>
      <c r="O76" s="5"/>
      <c r="P76" s="5"/>
    </row>
    <row r="77" spans="2:16" ht="15.75">
      <c r="B77" s="5"/>
      <c r="C77" s="5"/>
      <c r="D77" s="51"/>
      <c r="E77" s="5"/>
      <c r="F77" s="5"/>
      <c r="G77" s="5"/>
      <c r="H77" s="5"/>
      <c r="I77" s="5"/>
      <c r="J77" s="5"/>
      <c r="K77" s="5"/>
      <c r="L77" s="5"/>
      <c r="M77" s="5"/>
      <c r="N77" s="5"/>
      <c r="O77" s="5"/>
      <c r="P77" s="5"/>
    </row>
    <row r="78" spans="2:16" ht="15.75">
      <c r="B78" s="5"/>
      <c r="C78" s="5"/>
      <c r="D78" s="51"/>
      <c r="E78" s="5"/>
      <c r="F78" s="5"/>
      <c r="G78" s="5"/>
      <c r="H78" s="5"/>
      <c r="I78" s="5"/>
      <c r="J78" s="5"/>
      <c r="K78" s="5"/>
      <c r="L78" s="5"/>
      <c r="M78" s="5"/>
      <c r="N78" s="5"/>
      <c r="O78" s="5"/>
      <c r="P78" s="5"/>
    </row>
    <row r="79" spans="2:16" ht="15.75">
      <c r="B79" s="5"/>
      <c r="C79" s="5"/>
      <c r="D79" s="51"/>
      <c r="E79" s="5"/>
      <c r="F79" s="5"/>
      <c r="G79" s="5"/>
      <c r="H79" s="5"/>
      <c r="I79" s="5"/>
      <c r="J79" s="5"/>
      <c r="K79" s="5"/>
      <c r="L79" s="5"/>
      <c r="M79" s="5"/>
      <c r="N79" s="5"/>
      <c r="O79" s="5"/>
      <c r="P79" s="5"/>
    </row>
    <row r="80" spans="2:16" ht="15.75">
      <c r="B80" s="5"/>
      <c r="C80" s="5"/>
      <c r="D80" s="51"/>
      <c r="E80" s="5"/>
      <c r="F80" s="5"/>
      <c r="G80" s="5"/>
      <c r="H80" s="5"/>
      <c r="I80" s="5"/>
      <c r="J80" s="5"/>
      <c r="K80" s="5"/>
      <c r="L80" s="5"/>
      <c r="M80" s="5"/>
      <c r="N80" s="5"/>
      <c r="O80" s="5"/>
      <c r="P80" s="5"/>
    </row>
    <row r="81" spans="2:16" ht="15.75">
      <c r="B81" s="5"/>
      <c r="C81" s="5"/>
      <c r="D81" s="51"/>
      <c r="E81" s="5"/>
      <c r="F81" s="5"/>
      <c r="G81" s="5"/>
      <c r="H81" s="5"/>
      <c r="I81" s="5"/>
      <c r="J81" s="5"/>
      <c r="K81" s="5"/>
      <c r="L81" s="5"/>
      <c r="M81" s="5"/>
      <c r="N81" s="5"/>
      <c r="O81" s="5"/>
      <c r="P81" s="5"/>
    </row>
    <row r="82" spans="2:16" ht="15.75">
      <c r="B82" s="5"/>
      <c r="C82" s="5"/>
      <c r="D82" s="51"/>
      <c r="E82" s="5"/>
      <c r="F82" s="5"/>
      <c r="G82" s="5"/>
      <c r="H82" s="5"/>
      <c r="I82" s="5"/>
      <c r="J82" s="5"/>
      <c r="K82" s="5"/>
      <c r="L82" s="5"/>
      <c r="M82" s="5"/>
      <c r="N82" s="5"/>
      <c r="O82" s="5"/>
      <c r="P82" s="5"/>
    </row>
    <row r="83" spans="2:16" ht="15.75">
      <c r="B83" s="5"/>
      <c r="C83" s="5"/>
      <c r="D83" s="51"/>
      <c r="E83" s="5"/>
      <c r="F83" s="5"/>
      <c r="G83" s="5"/>
      <c r="H83" s="5"/>
      <c r="I83" s="5"/>
      <c r="J83" s="5"/>
      <c r="K83" s="5"/>
      <c r="L83" s="5"/>
      <c r="M83" s="5"/>
      <c r="N83" s="5"/>
      <c r="O83" s="5"/>
      <c r="P83" s="5"/>
    </row>
    <row r="84" spans="2:16" ht="15.75">
      <c r="B84" s="5"/>
      <c r="C84" s="5"/>
      <c r="D84" s="51"/>
      <c r="E84" s="5"/>
      <c r="F84" s="5"/>
      <c r="G84" s="5"/>
      <c r="H84" s="5"/>
      <c r="I84" s="5"/>
      <c r="J84" s="5"/>
      <c r="K84" s="5"/>
      <c r="L84" s="5"/>
      <c r="M84" s="5"/>
      <c r="N84" s="5"/>
      <c r="O84" s="5"/>
      <c r="P84" s="5"/>
    </row>
    <row r="85" spans="2:16" ht="15.75">
      <c r="B85" s="5"/>
      <c r="C85" s="5"/>
      <c r="D85" s="51"/>
      <c r="E85" s="5"/>
      <c r="F85" s="5"/>
      <c r="G85" s="5"/>
      <c r="H85" s="5"/>
      <c r="I85" s="5"/>
      <c r="J85" s="5"/>
      <c r="K85" s="5"/>
      <c r="L85" s="5"/>
      <c r="M85" s="5"/>
      <c r="N85" s="5"/>
      <c r="O85" s="5"/>
      <c r="P85" s="5"/>
    </row>
    <row r="86" spans="2:16" ht="15.75">
      <c r="B86" s="5"/>
      <c r="C86" s="5"/>
      <c r="D86" s="51"/>
      <c r="E86" s="5"/>
      <c r="F86" s="5"/>
      <c r="G86" s="5"/>
      <c r="H86" s="5"/>
      <c r="I86" s="5"/>
      <c r="J86" s="5"/>
      <c r="K86" s="5"/>
      <c r="L86" s="5"/>
      <c r="M86" s="5"/>
      <c r="N86" s="5"/>
      <c r="O86" s="5"/>
      <c r="P86" s="5"/>
    </row>
    <row r="87" spans="2:16" ht="15.75">
      <c r="B87" s="5"/>
      <c r="C87" s="5"/>
      <c r="D87" s="51"/>
      <c r="E87" s="5"/>
      <c r="F87" s="5"/>
      <c r="G87" s="5"/>
      <c r="H87" s="5"/>
      <c r="I87" s="5"/>
      <c r="J87" s="5"/>
      <c r="K87" s="5"/>
      <c r="L87" s="5"/>
      <c r="M87" s="5"/>
      <c r="N87" s="5"/>
      <c r="O87" s="5"/>
      <c r="P87" s="5"/>
    </row>
    <row r="88" spans="2:16" ht="15.75">
      <c r="B88" s="5"/>
      <c r="C88" s="5"/>
      <c r="D88" s="51"/>
      <c r="E88" s="5"/>
      <c r="F88" s="5"/>
      <c r="G88" s="5"/>
      <c r="H88" s="5"/>
      <c r="I88" s="5"/>
      <c r="J88" s="5"/>
      <c r="K88" s="5"/>
      <c r="L88" s="5"/>
      <c r="M88" s="5"/>
      <c r="N88" s="5"/>
      <c r="O88" s="5"/>
      <c r="P88" s="5"/>
    </row>
    <row r="89" spans="2:16" ht="15.75">
      <c r="B89" s="5"/>
      <c r="C89" s="5"/>
      <c r="D89" s="51"/>
      <c r="E89" s="5"/>
      <c r="F89" s="5"/>
      <c r="G89" s="5"/>
      <c r="H89" s="5"/>
      <c r="I89" s="5"/>
      <c r="J89" s="5"/>
      <c r="K89" s="5"/>
      <c r="L89" s="5"/>
      <c r="M89" s="5"/>
      <c r="N89" s="5"/>
      <c r="O89" s="5"/>
      <c r="P89" s="5"/>
    </row>
    <row r="90" spans="2:16" ht="15.75">
      <c r="B90" s="5"/>
      <c r="C90" s="5"/>
      <c r="D90" s="51"/>
      <c r="E90" s="5"/>
      <c r="F90" s="5"/>
      <c r="G90" s="5"/>
      <c r="H90" s="5"/>
      <c r="I90" s="5"/>
      <c r="J90" s="5"/>
      <c r="K90" s="5"/>
      <c r="L90" s="5"/>
      <c r="M90" s="5"/>
      <c r="N90" s="5"/>
      <c r="O90" s="5"/>
      <c r="P90" s="5"/>
    </row>
    <row r="91" spans="2:16" ht="15.75">
      <c r="B91" s="5"/>
      <c r="C91" s="5"/>
      <c r="D91" s="51"/>
      <c r="E91" s="5"/>
      <c r="F91" s="5"/>
      <c r="G91" s="5"/>
      <c r="H91" s="5"/>
      <c r="I91" s="5"/>
      <c r="J91" s="5"/>
      <c r="K91" s="5"/>
      <c r="L91" s="5"/>
      <c r="M91" s="5"/>
      <c r="N91" s="5"/>
      <c r="O91" s="5"/>
      <c r="P91" s="5"/>
    </row>
    <row r="92" spans="2:16" ht="15.75">
      <c r="B92" s="5"/>
      <c r="C92" s="5"/>
      <c r="D92" s="51"/>
      <c r="E92" s="5"/>
      <c r="F92" s="5"/>
      <c r="G92" s="5"/>
      <c r="H92" s="5"/>
      <c r="I92" s="5"/>
      <c r="J92" s="5"/>
      <c r="K92" s="5"/>
      <c r="L92" s="5"/>
      <c r="M92" s="5"/>
      <c r="N92" s="5"/>
      <c r="O92" s="5"/>
      <c r="P92" s="5"/>
    </row>
    <row r="93" spans="2:16" ht="15.75">
      <c r="B93" s="5"/>
      <c r="C93" s="5"/>
      <c r="D93" s="51"/>
      <c r="E93" s="5"/>
      <c r="F93" s="5"/>
      <c r="G93" s="5"/>
      <c r="H93" s="5"/>
      <c r="I93" s="5"/>
      <c r="J93" s="5"/>
      <c r="K93" s="5"/>
      <c r="L93" s="5"/>
      <c r="M93" s="5"/>
      <c r="N93" s="5"/>
      <c r="O93" s="5"/>
      <c r="P93" s="5"/>
    </row>
    <row r="94" spans="2:16" ht="15.75">
      <c r="B94" s="5"/>
      <c r="C94" s="5"/>
      <c r="D94" s="51"/>
      <c r="E94" s="5"/>
      <c r="F94" s="5"/>
      <c r="G94" s="5"/>
      <c r="H94" s="5"/>
      <c r="I94" s="5"/>
      <c r="J94" s="5"/>
      <c r="K94" s="5"/>
      <c r="L94" s="5"/>
      <c r="M94" s="5"/>
      <c r="N94" s="5"/>
      <c r="O94" s="5"/>
      <c r="P94" s="5"/>
    </row>
    <row r="95" spans="2:16" ht="15.75">
      <c r="B95" s="5"/>
      <c r="C95" s="5"/>
      <c r="D95" s="51"/>
      <c r="E95" s="5"/>
      <c r="F95" s="5"/>
      <c r="G95" s="5"/>
      <c r="H95" s="5"/>
      <c r="I95" s="5"/>
      <c r="J95" s="5"/>
      <c r="K95" s="5"/>
      <c r="L95" s="5"/>
      <c r="M95" s="5"/>
      <c r="N95" s="5"/>
      <c r="O95" s="5"/>
      <c r="P95" s="5"/>
    </row>
    <row r="96" spans="2:16" ht="15.75">
      <c r="B96" s="5"/>
      <c r="C96" s="5"/>
      <c r="D96" s="51"/>
      <c r="E96" s="5"/>
      <c r="F96" s="5"/>
      <c r="G96" s="5"/>
      <c r="H96" s="5"/>
      <c r="I96" s="5"/>
      <c r="J96" s="5"/>
      <c r="K96" s="5"/>
      <c r="L96" s="5"/>
      <c r="M96" s="5"/>
      <c r="N96" s="5"/>
      <c r="O96" s="5"/>
      <c r="P96" s="5"/>
    </row>
    <row r="97" spans="2:16" ht="15.75">
      <c r="B97" s="5"/>
      <c r="C97" s="5"/>
      <c r="D97" s="51"/>
      <c r="E97" s="5"/>
      <c r="F97" s="5"/>
      <c r="G97" s="5"/>
      <c r="H97" s="5"/>
      <c r="I97" s="5"/>
      <c r="J97" s="5"/>
      <c r="K97" s="5"/>
      <c r="L97" s="5"/>
      <c r="M97" s="5"/>
      <c r="N97" s="5"/>
      <c r="O97" s="5"/>
      <c r="P97" s="5"/>
    </row>
    <row r="98" spans="2:16" ht="15.75">
      <c r="B98" s="5"/>
      <c r="C98" s="5"/>
      <c r="D98" s="51"/>
      <c r="E98" s="5"/>
      <c r="F98" s="5"/>
      <c r="G98" s="5"/>
      <c r="H98" s="5"/>
      <c r="I98" s="5"/>
      <c r="J98" s="5"/>
      <c r="K98" s="5"/>
      <c r="L98" s="5"/>
      <c r="M98" s="5"/>
      <c r="N98" s="5"/>
      <c r="O98" s="5"/>
      <c r="P98" s="5"/>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D39" sqref="D3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6" t="s">
        <v>646</v>
      </c>
    </row>
    <row r="3" spans="2:8" s="13" customFormat="1" ht="15.75">
      <c r="B3" s="1" t="s">
        <v>766</v>
      </c>
      <c r="C3" s="2" t="s">
        <v>765</v>
      </c>
      <c r="F3" s="45"/>
      <c r="G3" s="45"/>
      <c r="H3" s="45"/>
    </row>
    <row r="4" spans="2:8" s="13" customFormat="1" ht="15.75">
      <c r="B4" s="1" t="s">
        <v>767</v>
      </c>
      <c r="C4" s="54" t="s">
        <v>768</v>
      </c>
      <c r="F4" s="45"/>
      <c r="G4" s="45"/>
      <c r="H4" s="45"/>
    </row>
    <row r="7" spans="2:8" ht="18.75">
      <c r="B7" s="534" t="s">
        <v>59</v>
      </c>
      <c r="C7" s="534"/>
      <c r="D7" s="534"/>
      <c r="E7" s="534"/>
      <c r="F7" s="534"/>
      <c r="G7" s="46"/>
      <c r="H7" s="46"/>
    </row>
    <row r="8" spans="3:7" ht="16.5" customHeight="1" thickBot="1">
      <c r="C8" s="19"/>
      <c r="D8" s="19"/>
      <c r="E8" s="19"/>
      <c r="F8" s="19"/>
      <c r="G8" s="18"/>
    </row>
    <row r="9" spans="2:18" ht="25.5" customHeight="1">
      <c r="B9" s="515" t="s">
        <v>10</v>
      </c>
      <c r="C9" s="517" t="s">
        <v>203</v>
      </c>
      <c r="D9" s="519" t="s">
        <v>150</v>
      </c>
      <c r="E9" s="519" t="s">
        <v>149</v>
      </c>
      <c r="F9" s="538" t="s">
        <v>653</v>
      </c>
      <c r="G9" s="44"/>
      <c r="H9" s="44"/>
      <c r="I9" s="523"/>
      <c r="J9" s="524"/>
      <c r="K9" s="523"/>
      <c r="L9" s="524"/>
      <c r="M9" s="523"/>
      <c r="N9" s="524"/>
      <c r="O9" s="523"/>
      <c r="P9" s="524"/>
      <c r="Q9" s="524"/>
      <c r="R9" s="524"/>
    </row>
    <row r="10" spans="2:18" ht="36.75" customHeight="1" thickBot="1">
      <c r="B10" s="516"/>
      <c r="C10" s="536"/>
      <c r="D10" s="537"/>
      <c r="E10" s="537"/>
      <c r="F10" s="539"/>
      <c r="G10" s="43"/>
      <c r="H10" s="44"/>
      <c r="I10" s="523"/>
      <c r="J10" s="523"/>
      <c r="K10" s="523"/>
      <c r="L10" s="523"/>
      <c r="M10" s="523"/>
      <c r="N10" s="524"/>
      <c r="O10" s="523"/>
      <c r="P10" s="524"/>
      <c r="Q10" s="524"/>
      <c r="R10" s="524"/>
    </row>
    <row r="11" spans="2:18" s="59" customFormat="1" ht="36.75" customHeight="1" thickBot="1">
      <c r="B11" s="344"/>
      <c r="C11" s="343" t="s">
        <v>845</v>
      </c>
      <c r="D11" s="408">
        <v>211</v>
      </c>
      <c r="E11" s="345">
        <v>22</v>
      </c>
      <c r="F11" s="346">
        <v>7</v>
      </c>
      <c r="G11" s="78"/>
      <c r="H11" s="78"/>
      <c r="I11" s="79"/>
      <c r="J11" s="79"/>
      <c r="K11" s="79"/>
      <c r="L11" s="79"/>
      <c r="M11" s="79"/>
      <c r="N11" s="63"/>
      <c r="O11" s="79"/>
      <c r="P11" s="63"/>
      <c r="Q11" s="63"/>
      <c r="R11" s="63"/>
    </row>
    <row r="12" spans="2:18" s="59" customFormat="1" ht="18.75">
      <c r="B12" s="347" t="s">
        <v>78</v>
      </c>
      <c r="C12" s="80" t="s">
        <v>38</v>
      </c>
      <c r="D12" s="406"/>
      <c r="E12" s="406"/>
      <c r="F12" s="407"/>
      <c r="G12" s="60"/>
      <c r="H12" s="60"/>
      <c r="I12" s="60"/>
      <c r="J12" s="60"/>
      <c r="K12" s="60"/>
      <c r="L12" s="60"/>
      <c r="M12" s="60"/>
      <c r="N12" s="60"/>
      <c r="O12" s="60"/>
      <c r="P12" s="60"/>
      <c r="Q12" s="60"/>
      <c r="R12" s="60"/>
    </row>
    <row r="13" spans="2:18" s="59" customFormat="1" ht="18.75">
      <c r="B13" s="347" t="s">
        <v>79</v>
      </c>
      <c r="C13" s="81" t="s">
        <v>133</v>
      </c>
      <c r="D13" s="406"/>
      <c r="E13" s="406"/>
      <c r="F13" s="407"/>
      <c r="G13" s="60"/>
      <c r="H13" s="60"/>
      <c r="I13" s="60"/>
      <c r="J13" s="60"/>
      <c r="K13" s="60"/>
      <c r="L13" s="60"/>
      <c r="M13" s="60"/>
      <c r="N13" s="60"/>
      <c r="O13" s="60"/>
      <c r="P13" s="60"/>
      <c r="Q13" s="60"/>
      <c r="R13" s="60"/>
    </row>
    <row r="14" spans="2:18" s="59" customFormat="1" ht="18.75">
      <c r="B14" s="347" t="s">
        <v>80</v>
      </c>
      <c r="C14" s="81"/>
      <c r="D14" s="406"/>
      <c r="E14" s="406"/>
      <c r="F14" s="407"/>
      <c r="G14" s="60"/>
      <c r="H14" s="60"/>
      <c r="I14" s="60"/>
      <c r="J14" s="60"/>
      <c r="K14" s="60"/>
      <c r="L14" s="60"/>
      <c r="M14" s="60"/>
      <c r="N14" s="60"/>
      <c r="O14" s="60"/>
      <c r="P14" s="60"/>
      <c r="Q14" s="60"/>
      <c r="R14" s="60"/>
    </row>
    <row r="15" spans="2:18" s="59" customFormat="1" ht="18.75">
      <c r="B15" s="347" t="s">
        <v>81</v>
      </c>
      <c r="C15" s="81"/>
      <c r="D15" s="406"/>
      <c r="E15" s="406"/>
      <c r="F15" s="407"/>
      <c r="G15" s="60"/>
      <c r="H15" s="60"/>
      <c r="I15" s="60"/>
      <c r="J15" s="60"/>
      <c r="K15" s="60"/>
      <c r="L15" s="60"/>
      <c r="M15" s="60"/>
      <c r="N15" s="60"/>
      <c r="O15" s="60"/>
      <c r="P15" s="60"/>
      <c r="Q15" s="60"/>
      <c r="R15" s="60"/>
    </row>
    <row r="16" spans="2:18" s="59" customFormat="1" ht="18.75">
      <c r="B16" s="347" t="s">
        <v>82</v>
      </c>
      <c r="C16" s="81"/>
      <c r="D16" s="406"/>
      <c r="E16" s="406"/>
      <c r="F16" s="407"/>
      <c r="G16" s="60"/>
      <c r="H16" s="60"/>
      <c r="I16" s="60"/>
      <c r="J16" s="60"/>
      <c r="K16" s="60"/>
      <c r="L16" s="60"/>
      <c r="M16" s="60"/>
      <c r="N16" s="60"/>
      <c r="O16" s="60"/>
      <c r="P16" s="60"/>
      <c r="Q16" s="60"/>
      <c r="R16" s="60"/>
    </row>
    <row r="17" spans="2:18" s="59" customFormat="1" ht="13.5" customHeight="1">
      <c r="B17" s="348"/>
      <c r="C17" s="81"/>
      <c r="D17" s="406"/>
      <c r="E17" s="406"/>
      <c r="F17" s="407"/>
      <c r="G17" s="60"/>
      <c r="H17" s="60"/>
      <c r="I17" s="60"/>
      <c r="J17" s="60"/>
      <c r="K17" s="60"/>
      <c r="L17" s="60"/>
      <c r="M17" s="60"/>
      <c r="N17" s="60"/>
      <c r="O17" s="60"/>
      <c r="P17" s="60"/>
      <c r="Q17" s="60"/>
      <c r="R17" s="60"/>
    </row>
    <row r="18" spans="2:18" s="59" customFormat="1" ht="18.75">
      <c r="B18" s="347" t="s">
        <v>83</v>
      </c>
      <c r="C18" s="80" t="s">
        <v>39</v>
      </c>
      <c r="D18" s="406"/>
      <c r="E18" s="406"/>
      <c r="F18" s="407"/>
      <c r="G18" s="60"/>
      <c r="H18" s="60"/>
      <c r="I18" s="60"/>
      <c r="J18" s="60"/>
      <c r="K18" s="60"/>
      <c r="L18" s="60"/>
      <c r="M18" s="60"/>
      <c r="N18" s="60"/>
      <c r="O18" s="60"/>
      <c r="P18" s="60"/>
      <c r="Q18" s="60"/>
      <c r="R18" s="60"/>
    </row>
    <row r="19" spans="2:18" s="59" customFormat="1" ht="18.75">
      <c r="B19" s="347" t="s">
        <v>84</v>
      </c>
      <c r="C19" s="58" t="s">
        <v>133</v>
      </c>
      <c r="D19" s="406"/>
      <c r="E19" s="406"/>
      <c r="F19" s="407"/>
      <c r="G19" s="60"/>
      <c r="H19" s="60"/>
      <c r="I19" s="60"/>
      <c r="J19" s="60"/>
      <c r="K19" s="60"/>
      <c r="L19" s="60"/>
      <c r="M19" s="60"/>
      <c r="N19" s="60"/>
      <c r="O19" s="60"/>
      <c r="P19" s="60"/>
      <c r="Q19" s="60"/>
      <c r="R19" s="60"/>
    </row>
    <row r="20" spans="2:18" s="59" customFormat="1" ht="18.75">
      <c r="B20" s="347" t="s">
        <v>85</v>
      </c>
      <c r="C20" s="58"/>
      <c r="D20" s="406"/>
      <c r="E20" s="406"/>
      <c r="F20" s="407"/>
      <c r="G20" s="60"/>
      <c r="H20" s="60"/>
      <c r="I20" s="60"/>
      <c r="J20" s="60"/>
      <c r="K20" s="60"/>
      <c r="L20" s="60"/>
      <c r="M20" s="60"/>
      <c r="N20" s="60"/>
      <c r="O20" s="60"/>
      <c r="P20" s="60"/>
      <c r="Q20" s="60"/>
      <c r="R20" s="60"/>
    </row>
    <row r="21" spans="2:18" s="59" customFormat="1" ht="19.5" thickBot="1">
      <c r="B21" s="347" t="s">
        <v>86</v>
      </c>
      <c r="C21" s="58"/>
      <c r="D21" s="406"/>
      <c r="E21" s="406"/>
      <c r="F21" s="407"/>
      <c r="G21" s="60"/>
      <c r="H21" s="60"/>
      <c r="I21" s="60"/>
      <c r="J21" s="60"/>
      <c r="K21" s="60"/>
      <c r="L21" s="60"/>
      <c r="M21" s="60"/>
      <c r="N21" s="60"/>
      <c r="O21" s="60"/>
      <c r="P21" s="60"/>
      <c r="Q21" s="60"/>
      <c r="R21" s="60"/>
    </row>
    <row r="22" spans="2:18" s="41" customFormat="1" ht="36.75" customHeight="1" thickBot="1">
      <c r="B22" s="349"/>
      <c r="C22" s="350" t="s">
        <v>846</v>
      </c>
      <c r="D22" s="408">
        <v>211</v>
      </c>
      <c r="E22" s="345">
        <v>22</v>
      </c>
      <c r="F22" s="346">
        <v>7</v>
      </c>
      <c r="G22" s="82"/>
      <c r="H22" s="82"/>
      <c r="I22" s="82"/>
      <c r="J22" s="82"/>
      <c r="K22" s="82"/>
      <c r="L22" s="82"/>
      <c r="M22" s="82"/>
      <c r="N22" s="82"/>
      <c r="O22" s="82"/>
      <c r="P22" s="82"/>
      <c r="Q22" s="82"/>
      <c r="R22" s="82"/>
    </row>
    <row r="23" spans="2:18" s="59" customFormat="1" ht="18.75">
      <c r="B23" s="83"/>
      <c r="C23" s="84"/>
      <c r="D23" s="60"/>
      <c r="E23" s="60"/>
      <c r="F23" s="60"/>
      <c r="G23" s="60"/>
      <c r="H23" s="60"/>
      <c r="I23" s="60"/>
      <c r="J23" s="60"/>
      <c r="K23" s="60"/>
      <c r="L23" s="60"/>
      <c r="M23" s="60"/>
      <c r="N23" s="60"/>
      <c r="O23" s="60"/>
      <c r="P23" s="60"/>
      <c r="Q23" s="60"/>
      <c r="R23" s="60"/>
    </row>
    <row r="24" spans="6:18" s="59" customFormat="1" ht="18.75">
      <c r="F24" s="60"/>
      <c r="G24" s="60"/>
      <c r="H24" s="60"/>
      <c r="I24" s="60"/>
      <c r="J24" s="60"/>
      <c r="K24" s="60"/>
      <c r="L24" s="60"/>
      <c r="M24" s="60"/>
      <c r="N24" s="60"/>
      <c r="O24" s="60"/>
      <c r="P24" s="60"/>
      <c r="Q24" s="60"/>
      <c r="R24" s="60"/>
    </row>
    <row r="25" spans="3:18" s="59" customFormat="1" ht="18.75">
      <c r="C25" s="59" t="s">
        <v>664</v>
      </c>
      <c r="F25" s="60"/>
      <c r="G25" s="60"/>
      <c r="H25" s="60"/>
      <c r="I25" s="60"/>
      <c r="J25" s="60"/>
      <c r="K25" s="60"/>
      <c r="L25" s="60"/>
      <c r="M25" s="60"/>
      <c r="N25" s="60"/>
      <c r="O25" s="60"/>
      <c r="P25" s="60"/>
      <c r="Q25" s="60"/>
      <c r="R25" s="60"/>
    </row>
    <row r="26" spans="3:18" s="59" customFormat="1" ht="18.75">
      <c r="C26" s="59" t="s">
        <v>665</v>
      </c>
      <c r="F26" s="60"/>
      <c r="G26" s="60"/>
      <c r="H26" s="60"/>
      <c r="I26" s="60"/>
      <c r="J26" s="60"/>
      <c r="K26" s="60"/>
      <c r="L26" s="60"/>
      <c r="M26" s="60"/>
      <c r="N26" s="60"/>
      <c r="O26" s="60"/>
      <c r="P26" s="60"/>
      <c r="Q26" s="60"/>
      <c r="R26" s="60"/>
    </row>
    <row r="27" spans="6:18" s="59" customFormat="1" ht="18.75">
      <c r="F27" s="60"/>
      <c r="G27" s="60"/>
      <c r="H27" s="60"/>
      <c r="I27" s="60"/>
      <c r="J27" s="60"/>
      <c r="K27" s="60"/>
      <c r="L27" s="60"/>
      <c r="M27" s="60"/>
      <c r="N27" s="60"/>
      <c r="O27" s="60"/>
      <c r="P27" s="60"/>
      <c r="Q27" s="60"/>
      <c r="R27" s="60"/>
    </row>
    <row r="28" spans="6:18" s="59" customFormat="1" ht="18.75" customHeight="1">
      <c r="F28" s="60"/>
      <c r="G28" s="60"/>
      <c r="H28" s="60"/>
      <c r="I28" s="60"/>
      <c r="J28" s="60"/>
      <c r="K28" s="60"/>
      <c r="L28" s="60"/>
      <c r="M28" s="60"/>
      <c r="N28" s="60"/>
      <c r="O28" s="60"/>
      <c r="P28" s="60"/>
      <c r="Q28" s="60"/>
      <c r="R28" s="60"/>
    </row>
    <row r="29" spans="2:18" s="59" customFormat="1" ht="18.75">
      <c r="B29" s="59" t="s">
        <v>204</v>
      </c>
      <c r="C29" s="409">
        <v>42573</v>
      </c>
      <c r="E29" s="535" t="s">
        <v>859</v>
      </c>
      <c r="F29" s="535"/>
      <c r="G29" s="535"/>
      <c r="H29" s="60"/>
      <c r="I29" s="60"/>
      <c r="J29" s="60"/>
      <c r="K29" s="60"/>
      <c r="L29" s="60"/>
      <c r="M29" s="60"/>
      <c r="N29" s="60"/>
      <c r="O29" s="60"/>
      <c r="P29" s="60"/>
      <c r="Q29" s="60"/>
      <c r="R29" s="60"/>
    </row>
    <row r="30" spans="4:18" ht="18.75">
      <c r="D30" s="61" t="s">
        <v>75</v>
      </c>
      <c r="I30" s="5"/>
      <c r="J30" s="5"/>
      <c r="K30" s="5"/>
      <c r="L30" s="5"/>
      <c r="M30" s="5"/>
      <c r="N30" s="5"/>
      <c r="O30" s="5"/>
      <c r="P30" s="5"/>
      <c r="Q30" s="5"/>
      <c r="R30" s="5"/>
    </row>
    <row r="33" ht="15.75">
      <c r="K33" s="2" t="s">
        <v>662</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PageLayoutView="0" workbookViewId="0" topLeftCell="A1">
      <selection activeCell="E44" sqref="E44"/>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766</v>
      </c>
      <c r="C2" s="2" t="s">
        <v>765</v>
      </c>
      <c r="Q2" s="16" t="s">
        <v>645</v>
      </c>
    </row>
    <row r="3" spans="2:3" ht="15.75">
      <c r="B3" s="1" t="s">
        <v>767</v>
      </c>
      <c r="C3" s="54" t="s">
        <v>768</v>
      </c>
    </row>
    <row r="4" ht="15.75">
      <c r="E4" s="10"/>
    </row>
    <row r="5" spans="2:17" ht="20.25">
      <c r="B5" s="526" t="s">
        <v>69</v>
      </c>
      <c r="C5" s="526"/>
      <c r="D5" s="526"/>
      <c r="E5" s="526"/>
      <c r="F5" s="526"/>
      <c r="G5" s="526"/>
      <c r="H5" s="526"/>
      <c r="I5" s="526"/>
      <c r="J5" s="526"/>
      <c r="K5" s="526"/>
      <c r="L5" s="526"/>
      <c r="M5" s="526"/>
      <c r="N5" s="526"/>
      <c r="O5" s="526"/>
      <c r="P5" s="526"/>
      <c r="Q5" s="526"/>
    </row>
    <row r="6" spans="5:12" ht="15.75">
      <c r="E6" s="11"/>
      <c r="F6" s="11"/>
      <c r="G6" s="11"/>
      <c r="H6" s="11"/>
      <c r="I6" s="11"/>
      <c r="J6" s="11"/>
      <c r="K6" s="11"/>
      <c r="L6" s="11"/>
    </row>
    <row r="7" spans="3:18" ht="15.75">
      <c r="C7" s="548"/>
      <c r="D7" s="548"/>
      <c r="E7" s="548"/>
      <c r="F7" s="548"/>
      <c r="G7" s="548"/>
      <c r="H7" s="548"/>
      <c r="I7" s="548"/>
      <c r="J7" s="548"/>
      <c r="K7" s="548"/>
      <c r="L7" s="548"/>
      <c r="M7" s="548"/>
      <c r="N7" s="548"/>
      <c r="O7" s="548"/>
      <c r="P7" s="548"/>
      <c r="Q7" s="548"/>
      <c r="R7" s="548"/>
    </row>
    <row r="8" spans="3:18" ht="15.75">
      <c r="C8" s="540"/>
      <c r="D8" s="540"/>
      <c r="E8" s="540"/>
      <c r="F8" s="540"/>
      <c r="G8" s="540"/>
      <c r="H8" s="540"/>
      <c r="I8" s="540"/>
      <c r="J8" s="540"/>
      <c r="K8" s="540"/>
      <c r="L8" s="540"/>
      <c r="M8" s="540"/>
      <c r="N8" s="540"/>
      <c r="O8" s="540"/>
      <c r="P8" s="540"/>
      <c r="Q8" s="540"/>
      <c r="R8" s="540"/>
    </row>
    <row r="9" ht="16.5" thickBot="1">
      <c r="E9" s="11"/>
    </row>
    <row r="10" spans="2:18" ht="15.75">
      <c r="B10" s="543" t="s">
        <v>9</v>
      </c>
      <c r="C10" s="487" t="s">
        <v>6</v>
      </c>
      <c r="D10" s="546" t="s">
        <v>70</v>
      </c>
      <c r="E10" s="487" t="s">
        <v>24</v>
      </c>
      <c r="F10" s="487"/>
      <c r="G10" s="487"/>
      <c r="H10" s="487"/>
      <c r="I10" s="487"/>
      <c r="J10" s="487"/>
      <c r="K10" s="487"/>
      <c r="L10" s="487"/>
      <c r="M10" s="487"/>
      <c r="N10" s="487"/>
      <c r="O10" s="487"/>
      <c r="P10" s="487"/>
      <c r="Q10" s="307" t="s">
        <v>7</v>
      </c>
      <c r="R10" s="15"/>
    </row>
    <row r="11" spans="2:17" ht="16.5" customHeight="1">
      <c r="B11" s="544"/>
      <c r="C11" s="541"/>
      <c r="D11" s="547"/>
      <c r="E11" s="542" t="s">
        <v>12</v>
      </c>
      <c r="F11" s="542" t="s">
        <v>13</v>
      </c>
      <c r="G11" s="542" t="s">
        <v>14</v>
      </c>
      <c r="H11" s="542" t="s">
        <v>15</v>
      </c>
      <c r="I11" s="542" t="s">
        <v>16</v>
      </c>
      <c r="J11" s="542" t="s">
        <v>17</v>
      </c>
      <c r="K11" s="542" t="s">
        <v>18</v>
      </c>
      <c r="L11" s="542" t="s">
        <v>19</v>
      </c>
      <c r="M11" s="542" t="s">
        <v>20</v>
      </c>
      <c r="N11" s="542" t="s">
        <v>21</v>
      </c>
      <c r="O11" s="542" t="s">
        <v>22</v>
      </c>
      <c r="P11" s="542" t="s">
        <v>23</v>
      </c>
      <c r="Q11" s="308" t="s">
        <v>25</v>
      </c>
    </row>
    <row r="12" spans="2:17" ht="32.25" customHeight="1">
      <c r="B12" s="545"/>
      <c r="C12" s="541"/>
      <c r="D12" s="547"/>
      <c r="E12" s="542"/>
      <c r="F12" s="542"/>
      <c r="G12" s="542"/>
      <c r="H12" s="542"/>
      <c r="I12" s="542"/>
      <c r="J12" s="542"/>
      <c r="K12" s="542"/>
      <c r="L12" s="542"/>
      <c r="M12" s="542"/>
      <c r="N12" s="542"/>
      <c r="O12" s="542"/>
      <c r="P12" s="542"/>
      <c r="Q12" s="308" t="s">
        <v>71</v>
      </c>
    </row>
    <row r="13" spans="2:17" ht="32.25" customHeight="1">
      <c r="B13" s="398"/>
      <c r="C13" s="410" t="s">
        <v>779</v>
      </c>
      <c r="D13" s="400"/>
      <c r="E13" s="399"/>
      <c r="F13" s="399"/>
      <c r="G13" s="399"/>
      <c r="H13" s="399"/>
      <c r="I13" s="399"/>
      <c r="J13" s="399"/>
      <c r="K13" s="399"/>
      <c r="L13" s="399"/>
      <c r="M13" s="399"/>
      <c r="N13" s="399"/>
      <c r="O13" s="399"/>
      <c r="P13" s="399"/>
      <c r="Q13" s="308"/>
    </row>
    <row r="14" spans="2:17" ht="15.75">
      <c r="B14" s="187" t="s">
        <v>78</v>
      </c>
      <c r="C14" s="411" t="s">
        <v>774</v>
      </c>
      <c r="D14" s="468">
        <v>32.54</v>
      </c>
      <c r="E14" s="468">
        <v>32.54</v>
      </c>
      <c r="F14" s="468">
        <v>32.54</v>
      </c>
      <c r="G14" s="468">
        <v>32.54</v>
      </c>
      <c r="H14" s="469">
        <v>32.54</v>
      </c>
      <c r="I14" s="469">
        <v>32.54</v>
      </c>
      <c r="J14" s="469">
        <v>32.54</v>
      </c>
      <c r="K14" s="14"/>
      <c r="L14" s="14"/>
      <c r="M14" s="14"/>
      <c r="N14" s="14"/>
      <c r="O14" s="14"/>
      <c r="P14" s="14"/>
      <c r="Q14" s="308"/>
    </row>
    <row r="15" spans="2:17" ht="15.75">
      <c r="B15" s="187" t="s">
        <v>79</v>
      </c>
      <c r="C15" s="411" t="s">
        <v>775</v>
      </c>
      <c r="D15" s="468">
        <v>32.54</v>
      </c>
      <c r="E15" s="468">
        <v>32.54</v>
      </c>
      <c r="F15" s="468">
        <v>32.54</v>
      </c>
      <c r="G15" s="468">
        <v>32.54</v>
      </c>
      <c r="H15" s="469">
        <v>32.54</v>
      </c>
      <c r="I15" s="469">
        <v>32.54</v>
      </c>
      <c r="J15" s="469">
        <v>32.54</v>
      </c>
      <c r="K15" s="14"/>
      <c r="L15" s="14"/>
      <c r="M15" s="14"/>
      <c r="N15" s="14"/>
      <c r="O15" s="14"/>
      <c r="P15" s="14"/>
      <c r="Q15" s="308"/>
    </row>
    <row r="16" spans="2:17" ht="15.75">
      <c r="B16" s="187" t="s">
        <v>80</v>
      </c>
      <c r="C16" s="412" t="s">
        <v>776</v>
      </c>
      <c r="D16" s="468">
        <v>95.23</v>
      </c>
      <c r="E16" s="468">
        <v>95.23</v>
      </c>
      <c r="F16" s="468">
        <v>95.23</v>
      </c>
      <c r="G16" s="468">
        <v>95.23</v>
      </c>
      <c r="H16" s="469">
        <v>95.23</v>
      </c>
      <c r="I16" s="469">
        <v>95.23</v>
      </c>
      <c r="J16" s="469">
        <v>95.23</v>
      </c>
      <c r="K16" s="14"/>
      <c r="L16" s="14"/>
      <c r="M16" s="14"/>
      <c r="N16" s="14"/>
      <c r="O16" s="14"/>
      <c r="P16" s="14"/>
      <c r="Q16" s="308"/>
    </row>
    <row r="17" spans="2:18" ht="15.75">
      <c r="B17" s="187" t="s">
        <v>81</v>
      </c>
      <c r="C17" s="413" t="s">
        <v>777</v>
      </c>
      <c r="D17" s="468">
        <v>16.27</v>
      </c>
      <c r="E17" s="468">
        <v>16.27</v>
      </c>
      <c r="F17" s="468">
        <v>16.27</v>
      </c>
      <c r="G17" s="468">
        <v>16.27</v>
      </c>
      <c r="H17" s="469">
        <v>16.27</v>
      </c>
      <c r="I17" s="469">
        <v>16.27</v>
      </c>
      <c r="J17" s="469">
        <v>16.27</v>
      </c>
      <c r="K17" s="14"/>
      <c r="L17" s="14"/>
      <c r="M17" s="14"/>
      <c r="N17" s="14"/>
      <c r="O17" s="14"/>
      <c r="P17" s="14"/>
      <c r="Q17" s="308"/>
      <c r="R17" s="18"/>
    </row>
    <row r="18" spans="2:18" ht="15.75">
      <c r="B18" s="187"/>
      <c r="C18" s="410" t="s">
        <v>780</v>
      </c>
      <c r="D18" s="468"/>
      <c r="E18" s="468"/>
      <c r="F18" s="468"/>
      <c r="G18" s="468"/>
      <c r="H18" s="469"/>
      <c r="I18" s="469"/>
      <c r="J18" s="469"/>
      <c r="K18" s="14"/>
      <c r="L18" s="14"/>
      <c r="M18" s="14"/>
      <c r="N18" s="14"/>
      <c r="O18" s="14"/>
      <c r="P18" s="14"/>
      <c r="Q18" s="308"/>
      <c r="R18" s="18"/>
    </row>
    <row r="19" spans="2:17" ht="15.75">
      <c r="B19" s="187" t="s">
        <v>82</v>
      </c>
      <c r="C19" s="413" t="s">
        <v>774</v>
      </c>
      <c r="D19" s="468">
        <v>106.6</v>
      </c>
      <c r="E19" s="468">
        <v>106.6</v>
      </c>
      <c r="F19" s="468">
        <v>106.6</v>
      </c>
      <c r="G19" s="468">
        <v>106.6</v>
      </c>
      <c r="H19" s="469">
        <v>106.6</v>
      </c>
      <c r="I19" s="469">
        <v>106.6</v>
      </c>
      <c r="J19" s="469">
        <v>106.6</v>
      </c>
      <c r="K19" s="14"/>
      <c r="L19" s="14"/>
      <c r="M19" s="14"/>
      <c r="N19" s="14"/>
      <c r="O19" s="14"/>
      <c r="P19" s="14"/>
      <c r="Q19" s="308"/>
    </row>
    <row r="20" spans="2:17" ht="15.75">
      <c r="B20" s="187" t="s">
        <v>83</v>
      </c>
      <c r="C20" s="413" t="s">
        <v>776</v>
      </c>
      <c r="D20" s="468">
        <v>127.57</v>
      </c>
      <c r="E20" s="468">
        <v>127.57</v>
      </c>
      <c r="F20" s="468">
        <v>127.57</v>
      </c>
      <c r="G20" s="468">
        <v>127.57</v>
      </c>
      <c r="H20" s="469">
        <v>127.57</v>
      </c>
      <c r="I20" s="469">
        <v>127.57</v>
      </c>
      <c r="J20" s="469">
        <v>127.57</v>
      </c>
      <c r="K20" s="14"/>
      <c r="L20" s="14"/>
      <c r="M20" s="14"/>
      <c r="N20" s="14"/>
      <c r="O20" s="14"/>
      <c r="P20" s="14"/>
      <c r="Q20" s="308"/>
    </row>
    <row r="21" spans="2:17" ht="15.75">
      <c r="B21" s="187"/>
      <c r="C21" s="410" t="s">
        <v>781</v>
      </c>
      <c r="D21" s="468"/>
      <c r="E21" s="468"/>
      <c r="F21" s="468"/>
      <c r="G21" s="468"/>
      <c r="H21" s="469"/>
      <c r="I21" s="469"/>
      <c r="J21" s="469"/>
      <c r="K21" s="14"/>
      <c r="L21" s="14"/>
      <c r="M21" s="14"/>
      <c r="N21" s="14"/>
      <c r="O21" s="14"/>
      <c r="P21" s="14"/>
      <c r="Q21" s="308"/>
    </row>
    <row r="22" spans="2:17" ht="15.75">
      <c r="B22" s="187" t="s">
        <v>84</v>
      </c>
      <c r="C22" s="411" t="s">
        <v>774</v>
      </c>
      <c r="D22" s="468">
        <v>19.35</v>
      </c>
      <c r="E22" s="468">
        <v>19.35</v>
      </c>
      <c r="F22" s="468">
        <v>19.35</v>
      </c>
      <c r="G22" s="468">
        <v>19.35</v>
      </c>
      <c r="H22" s="469">
        <v>19.35</v>
      </c>
      <c r="I22" s="469">
        <v>19.35</v>
      </c>
      <c r="J22" s="469">
        <v>19.35</v>
      </c>
      <c r="K22" s="14"/>
      <c r="L22" s="14"/>
      <c r="M22" s="14"/>
      <c r="N22" s="14"/>
      <c r="O22" s="14"/>
      <c r="P22" s="14"/>
      <c r="Q22" s="308"/>
    </row>
    <row r="23" spans="2:17" ht="15.75">
      <c r="B23" s="187" t="s">
        <v>85</v>
      </c>
      <c r="C23" s="411" t="s">
        <v>775</v>
      </c>
      <c r="D23" s="468">
        <v>19.35</v>
      </c>
      <c r="E23" s="468">
        <v>19.35</v>
      </c>
      <c r="F23" s="468">
        <v>19.35</v>
      </c>
      <c r="G23" s="468">
        <v>19.35</v>
      </c>
      <c r="H23" s="469">
        <v>19.35</v>
      </c>
      <c r="I23" s="469">
        <v>19.35</v>
      </c>
      <c r="J23" s="469">
        <v>19.35</v>
      </c>
      <c r="K23" s="14"/>
      <c r="L23" s="14"/>
      <c r="M23" s="14"/>
      <c r="N23" s="14"/>
      <c r="O23" s="14"/>
      <c r="P23" s="14"/>
      <c r="Q23" s="308"/>
    </row>
    <row r="24" spans="2:17" ht="15.75">
      <c r="B24" s="187" t="s">
        <v>86</v>
      </c>
      <c r="C24" s="412" t="s">
        <v>782</v>
      </c>
      <c r="D24" s="468">
        <v>39.69</v>
      </c>
      <c r="E24" s="468">
        <v>39.69</v>
      </c>
      <c r="F24" s="468">
        <v>39.69</v>
      </c>
      <c r="G24" s="468">
        <v>39.69</v>
      </c>
      <c r="H24" s="469">
        <v>39.69</v>
      </c>
      <c r="I24" s="469">
        <v>39.69</v>
      </c>
      <c r="J24" s="469">
        <v>39.69</v>
      </c>
      <c r="K24" s="14"/>
      <c r="L24" s="14"/>
      <c r="M24" s="14"/>
      <c r="N24" s="14"/>
      <c r="O24" s="14"/>
      <c r="P24" s="14"/>
      <c r="Q24" s="308"/>
    </row>
    <row r="25" spans="2:17" ht="15.75">
      <c r="B25" s="187" t="s">
        <v>87</v>
      </c>
      <c r="C25" s="413" t="s">
        <v>777</v>
      </c>
      <c r="D25" s="468">
        <v>9.68</v>
      </c>
      <c r="E25" s="468">
        <v>9.68</v>
      </c>
      <c r="F25" s="468">
        <v>9.68</v>
      </c>
      <c r="G25" s="468">
        <v>9.68</v>
      </c>
      <c r="H25" s="469">
        <v>9.68</v>
      </c>
      <c r="I25" s="469">
        <v>9.68</v>
      </c>
      <c r="J25" s="469">
        <v>9.68</v>
      </c>
      <c r="K25" s="14"/>
      <c r="L25" s="14"/>
      <c r="M25" s="14"/>
      <c r="N25" s="14"/>
      <c r="O25" s="14"/>
      <c r="P25" s="14"/>
      <c r="Q25" s="308"/>
    </row>
    <row r="26" spans="2:17" ht="15.75">
      <c r="B26" s="187"/>
      <c r="C26" s="410" t="s">
        <v>783</v>
      </c>
      <c r="D26" s="468"/>
      <c r="E26" s="468"/>
      <c r="F26" s="468"/>
      <c r="G26" s="468"/>
      <c r="H26" s="469"/>
      <c r="I26" s="469"/>
      <c r="J26" s="469"/>
      <c r="K26" s="14"/>
      <c r="L26" s="14"/>
      <c r="M26" s="14"/>
      <c r="N26" s="14"/>
      <c r="O26" s="14"/>
      <c r="P26" s="14"/>
      <c r="Q26" s="308"/>
    </row>
    <row r="27" spans="2:17" ht="15.75">
      <c r="B27" s="187" t="s">
        <v>88</v>
      </c>
      <c r="C27" s="413" t="s">
        <v>778</v>
      </c>
      <c r="D27" s="468">
        <v>40.65</v>
      </c>
      <c r="E27" s="468">
        <v>40.65</v>
      </c>
      <c r="F27" s="468">
        <v>40.65</v>
      </c>
      <c r="G27" s="468">
        <v>40.65</v>
      </c>
      <c r="H27" s="469">
        <v>40.65</v>
      </c>
      <c r="I27" s="469">
        <v>40.65</v>
      </c>
      <c r="J27" s="469">
        <v>40.65</v>
      </c>
      <c r="K27" s="14"/>
      <c r="L27" s="14"/>
      <c r="M27" s="14"/>
      <c r="N27" s="14"/>
      <c r="O27" s="14"/>
      <c r="P27" s="14"/>
      <c r="Q27" s="308"/>
    </row>
    <row r="28" spans="2:17" ht="15.75">
      <c r="B28" s="187"/>
      <c r="C28" s="410" t="s">
        <v>784</v>
      </c>
      <c r="D28" s="468"/>
      <c r="E28" s="468"/>
      <c r="F28" s="468"/>
      <c r="G28" s="468"/>
      <c r="H28" s="469"/>
      <c r="I28" s="469"/>
      <c r="J28" s="469"/>
      <c r="K28" s="14"/>
      <c r="L28" s="14"/>
      <c r="M28" s="14"/>
      <c r="N28" s="14"/>
      <c r="O28" s="14"/>
      <c r="P28" s="14"/>
      <c r="Q28" s="308"/>
    </row>
    <row r="29" spans="2:17" ht="15.75">
      <c r="B29" s="187" t="s">
        <v>89</v>
      </c>
      <c r="C29" s="413" t="s">
        <v>785</v>
      </c>
      <c r="D29" s="468">
        <v>110.4</v>
      </c>
      <c r="E29" s="468">
        <v>110.4</v>
      </c>
      <c r="F29" s="468">
        <v>110.4</v>
      </c>
      <c r="G29" s="468">
        <v>110.4</v>
      </c>
      <c r="H29" s="469">
        <v>110.4</v>
      </c>
      <c r="I29" s="469">
        <v>110.4</v>
      </c>
      <c r="J29" s="469">
        <v>110.4</v>
      </c>
      <c r="K29" s="14"/>
      <c r="L29" s="14"/>
      <c r="M29" s="14"/>
      <c r="N29" s="14"/>
      <c r="O29" s="14"/>
      <c r="P29" s="14"/>
      <c r="Q29" s="308"/>
    </row>
    <row r="30" spans="2:17" ht="15.75">
      <c r="B30" s="187" t="s">
        <v>90</v>
      </c>
      <c r="C30" s="413" t="s">
        <v>786</v>
      </c>
      <c r="D30" s="468">
        <v>51.75</v>
      </c>
      <c r="E30" s="468">
        <v>51.75</v>
      </c>
      <c r="F30" s="468">
        <v>51.75</v>
      </c>
      <c r="G30" s="468">
        <v>51.75</v>
      </c>
      <c r="H30" s="469">
        <v>51.75</v>
      </c>
      <c r="I30" s="469">
        <v>51.75</v>
      </c>
      <c r="J30" s="469">
        <v>51.75</v>
      </c>
      <c r="K30" s="14"/>
      <c r="L30" s="14"/>
      <c r="M30" s="14"/>
      <c r="N30" s="14"/>
      <c r="O30" s="14"/>
      <c r="P30" s="14"/>
      <c r="Q30" s="308"/>
    </row>
    <row r="32" spans="2:14" ht="15.75">
      <c r="B32" s="2" t="s">
        <v>863</v>
      </c>
      <c r="C32" s="3"/>
      <c r="N32" s="35" t="s">
        <v>860</v>
      </c>
    </row>
    <row r="33" ht="15.75">
      <c r="H33" s="34" t="s">
        <v>75</v>
      </c>
    </row>
  </sheetData>
  <sheetProtection/>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ignoredErrors>
    <ignoredError sqref="B29:B30 B14:B17 B19:B20 B22:B25 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7">
      <selection activeCell="D59" sqref="D59"/>
    </sheetView>
  </sheetViews>
  <sheetFormatPr defaultColWidth="9.140625" defaultRowHeight="12.75"/>
  <cols>
    <col min="1" max="1" width="19.421875" style="21" customWidth="1"/>
    <col min="2" max="7" width="30.140625" style="21" customWidth="1"/>
    <col min="8" max="8" width="18.8515625" style="21" customWidth="1"/>
    <col min="9" max="9" width="15.57421875" style="21" customWidth="1"/>
    <col min="10" max="16384" width="9.140625" style="21" customWidth="1"/>
  </cols>
  <sheetData>
    <row r="2" ht="17.25" customHeight="1"/>
    <row r="3" spans="2:7" ht="15.75">
      <c r="B3" s="1" t="s">
        <v>766</v>
      </c>
      <c r="C3" s="2" t="s">
        <v>765</v>
      </c>
      <c r="D3" s="13"/>
      <c r="E3" s="13"/>
      <c r="F3" s="13"/>
      <c r="G3" s="16" t="s">
        <v>644</v>
      </c>
    </row>
    <row r="4" spans="2:6" ht="15.75">
      <c r="B4" s="1" t="s">
        <v>767</v>
      </c>
      <c r="C4" s="54" t="s">
        <v>768</v>
      </c>
      <c r="D4" s="13"/>
      <c r="E4" s="13"/>
      <c r="F4" s="13"/>
    </row>
    <row r="7" spans="2:9" ht="22.5" customHeight="1">
      <c r="B7" s="552" t="s">
        <v>624</v>
      </c>
      <c r="C7" s="552"/>
      <c r="D7" s="552"/>
      <c r="E7" s="552"/>
      <c r="F7" s="552"/>
      <c r="G7" s="552"/>
      <c r="H7" s="23"/>
      <c r="I7" s="23"/>
    </row>
    <row r="8" spans="7:9" ht="15.75">
      <c r="G8" s="22"/>
      <c r="H8" s="22"/>
      <c r="I8" s="22"/>
    </row>
    <row r="9" ht="16.5" thickBot="1">
      <c r="G9" s="144" t="s">
        <v>4</v>
      </c>
    </row>
    <row r="10" spans="2:10" s="85" customFormat="1" ht="18" customHeight="1">
      <c r="B10" s="555" t="s">
        <v>787</v>
      </c>
      <c r="C10" s="556"/>
      <c r="D10" s="556"/>
      <c r="E10" s="556"/>
      <c r="F10" s="556"/>
      <c r="G10" s="557"/>
      <c r="J10" s="86"/>
    </row>
    <row r="11" spans="2:7" s="85" customFormat="1" ht="21.75" customHeight="1">
      <c r="B11" s="558"/>
      <c r="C11" s="559"/>
      <c r="D11" s="559"/>
      <c r="E11" s="559"/>
      <c r="F11" s="559"/>
      <c r="G11" s="560"/>
    </row>
    <row r="12" spans="2:7" s="85" customFormat="1" ht="54.75" customHeight="1">
      <c r="B12" s="181" t="s">
        <v>628</v>
      </c>
      <c r="C12" s="120" t="s">
        <v>66</v>
      </c>
      <c r="D12" s="120" t="s">
        <v>625</v>
      </c>
      <c r="E12" s="120" t="s">
        <v>626</v>
      </c>
      <c r="F12" s="120" t="s">
        <v>630</v>
      </c>
      <c r="G12" s="121" t="s">
        <v>666</v>
      </c>
    </row>
    <row r="13" spans="2:7" s="85" customFormat="1" ht="17.25" customHeight="1">
      <c r="B13" s="119"/>
      <c r="C13" s="120">
        <v>1</v>
      </c>
      <c r="D13" s="120">
        <v>2</v>
      </c>
      <c r="E13" s="120">
        <v>3</v>
      </c>
      <c r="F13" s="120" t="s">
        <v>631</v>
      </c>
      <c r="G13" s="121">
        <v>5</v>
      </c>
    </row>
    <row r="14" spans="2:7" s="85" customFormat="1" ht="33" customHeight="1">
      <c r="B14" s="122" t="s">
        <v>627</v>
      </c>
      <c r="C14" s="309"/>
      <c r="D14" s="310"/>
      <c r="E14" s="277"/>
      <c r="F14" s="311"/>
      <c r="G14" s="123"/>
    </row>
    <row r="15" spans="2:7" s="85" customFormat="1" ht="33" customHeight="1">
      <c r="B15" s="124" t="s">
        <v>654</v>
      </c>
      <c r="C15" s="309">
        <v>2500000</v>
      </c>
      <c r="D15" s="310"/>
      <c r="E15" s="277">
        <v>2500000</v>
      </c>
      <c r="F15" s="310"/>
      <c r="G15" s="123"/>
    </row>
    <row r="16" spans="2:7" s="85" customFormat="1" ht="33" customHeight="1" thickBot="1">
      <c r="B16" s="125" t="s">
        <v>632</v>
      </c>
      <c r="C16" s="312"/>
      <c r="D16" s="313"/>
      <c r="E16" s="278"/>
      <c r="F16" s="313"/>
      <c r="G16" s="111"/>
    </row>
    <row r="17" spans="2:7" s="85" customFormat="1" ht="42.75" customHeight="1" thickBot="1">
      <c r="B17" s="126"/>
      <c r="C17" s="127"/>
      <c r="D17" s="128"/>
      <c r="E17" s="129"/>
      <c r="F17" s="353" t="s">
        <v>4</v>
      </c>
      <c r="G17" s="353"/>
    </row>
    <row r="18" spans="2:8" s="85" customFormat="1" ht="33" customHeight="1">
      <c r="B18" s="549" t="s">
        <v>788</v>
      </c>
      <c r="C18" s="522"/>
      <c r="D18" s="522"/>
      <c r="E18" s="522"/>
      <c r="F18" s="550"/>
      <c r="G18" s="354"/>
      <c r="H18" s="351"/>
    </row>
    <row r="19" spans="2:7" s="85" customFormat="1" ht="18.75">
      <c r="B19" s="130"/>
      <c r="C19" s="120" t="s">
        <v>669</v>
      </c>
      <c r="D19" s="120" t="s">
        <v>670</v>
      </c>
      <c r="E19" s="120" t="s">
        <v>671</v>
      </c>
      <c r="F19" s="355" t="s">
        <v>672</v>
      </c>
      <c r="G19" s="352"/>
    </row>
    <row r="20" spans="2:7" s="85" customFormat="1" ht="33" customHeight="1">
      <c r="B20" s="122" t="s">
        <v>627</v>
      </c>
      <c r="C20" s="311"/>
      <c r="D20" s="311"/>
      <c r="E20" s="311"/>
      <c r="F20" s="356"/>
      <c r="G20" s="26"/>
    </row>
    <row r="21" spans="2:8" ht="33" customHeight="1">
      <c r="B21" s="170" t="s">
        <v>654</v>
      </c>
      <c r="C21" s="277"/>
      <c r="D21" s="277"/>
      <c r="E21" s="314">
        <v>10500000</v>
      </c>
      <c r="F21" s="357"/>
      <c r="G21" s="26"/>
      <c r="H21" s="26"/>
    </row>
    <row r="22" spans="2:8" ht="33" customHeight="1" thickBot="1">
      <c r="B22" s="125" t="s">
        <v>632</v>
      </c>
      <c r="C22" s="278"/>
      <c r="D22" s="315"/>
      <c r="E22" s="316"/>
      <c r="F22" s="358"/>
      <c r="G22" s="26"/>
      <c r="H22" s="26"/>
    </row>
    <row r="23" ht="33" customHeight="1" thickBot="1">
      <c r="G23" s="144" t="s">
        <v>4</v>
      </c>
    </row>
    <row r="24" spans="2:7" ht="33" customHeight="1">
      <c r="B24" s="549" t="s">
        <v>789</v>
      </c>
      <c r="C24" s="522"/>
      <c r="D24" s="522"/>
      <c r="E24" s="522"/>
      <c r="F24" s="522"/>
      <c r="G24" s="550"/>
    </row>
    <row r="25" spans="2:7" ht="47.25" customHeight="1">
      <c r="B25" s="122" t="s">
        <v>628</v>
      </c>
      <c r="C25" s="120" t="s">
        <v>66</v>
      </c>
      <c r="D25" s="120" t="s">
        <v>625</v>
      </c>
      <c r="E25" s="120" t="s">
        <v>626</v>
      </c>
      <c r="F25" s="120" t="s">
        <v>630</v>
      </c>
      <c r="G25" s="121" t="s">
        <v>736</v>
      </c>
    </row>
    <row r="26" spans="2:7" ht="17.25" customHeight="1">
      <c r="B26" s="553" t="s">
        <v>627</v>
      </c>
      <c r="C26" s="120">
        <v>1</v>
      </c>
      <c r="D26" s="120">
        <v>2</v>
      </c>
      <c r="E26" s="120">
        <v>3</v>
      </c>
      <c r="F26" s="120" t="s">
        <v>631</v>
      </c>
      <c r="G26" s="121">
        <v>5</v>
      </c>
    </row>
    <row r="27" spans="2:7" ht="33" customHeight="1">
      <c r="B27" s="554"/>
      <c r="C27" s="310"/>
      <c r="D27" s="310"/>
      <c r="E27" s="310"/>
      <c r="F27" s="310"/>
      <c r="G27" s="112"/>
    </row>
    <row r="28" spans="2:7" ht="33" customHeight="1">
      <c r="B28" s="170" t="s">
        <v>654</v>
      </c>
      <c r="C28" s="314"/>
      <c r="D28" s="314"/>
      <c r="E28" s="314"/>
      <c r="F28" s="314"/>
      <c r="G28" s="171"/>
    </row>
    <row r="29" spans="2:7" ht="33" customHeight="1" thickBot="1">
      <c r="B29" s="125" t="s">
        <v>632</v>
      </c>
      <c r="C29" s="278"/>
      <c r="D29" s="278"/>
      <c r="E29" s="278"/>
      <c r="F29" s="278"/>
      <c r="G29" s="111"/>
    </row>
    <row r="30" ht="33" customHeight="1" thickBot="1">
      <c r="G30" s="144" t="s">
        <v>4</v>
      </c>
    </row>
    <row r="31" spans="2:7" ht="33" customHeight="1">
      <c r="B31" s="549" t="s">
        <v>854</v>
      </c>
      <c r="C31" s="522"/>
      <c r="D31" s="522"/>
      <c r="E31" s="522"/>
      <c r="F31" s="522"/>
      <c r="G31" s="550"/>
    </row>
    <row r="32" spans="2:7" ht="47.25" customHeight="1">
      <c r="B32" s="130" t="s">
        <v>628</v>
      </c>
      <c r="C32" s="120" t="s">
        <v>66</v>
      </c>
      <c r="D32" s="120" t="s">
        <v>625</v>
      </c>
      <c r="E32" s="120" t="s">
        <v>626</v>
      </c>
      <c r="F32" s="120" t="s">
        <v>630</v>
      </c>
      <c r="G32" s="121" t="s">
        <v>731</v>
      </c>
    </row>
    <row r="33" spans="2:7" ht="17.25" customHeight="1">
      <c r="B33" s="553" t="s">
        <v>627</v>
      </c>
      <c r="C33" s="120">
        <v>1</v>
      </c>
      <c r="D33" s="120">
        <v>2</v>
      </c>
      <c r="E33" s="120">
        <v>3</v>
      </c>
      <c r="F33" s="120" t="s">
        <v>631</v>
      </c>
      <c r="G33" s="121">
        <v>5</v>
      </c>
    </row>
    <row r="34" spans="2:7" ht="33" customHeight="1">
      <c r="B34" s="554"/>
      <c r="C34" s="310"/>
      <c r="D34" s="310"/>
      <c r="E34" s="310"/>
      <c r="F34" s="310"/>
      <c r="G34" s="112"/>
    </row>
    <row r="35" spans="2:7" ht="33" customHeight="1">
      <c r="B35" s="124" t="s">
        <v>654</v>
      </c>
      <c r="C35" s="277"/>
      <c r="D35" s="277"/>
      <c r="E35" s="277"/>
      <c r="F35" s="314"/>
      <c r="G35" s="171"/>
    </row>
    <row r="36" spans="2:7" ht="33" customHeight="1" thickBot="1">
      <c r="B36" s="173" t="s">
        <v>632</v>
      </c>
      <c r="C36" s="317"/>
      <c r="D36" s="317"/>
      <c r="E36" s="317"/>
      <c r="F36" s="278"/>
      <c r="G36" s="111"/>
    </row>
    <row r="37" ht="33" customHeight="1" thickBot="1">
      <c r="G37" s="144" t="s">
        <v>4</v>
      </c>
    </row>
    <row r="38" spans="2:7" ht="33" customHeight="1">
      <c r="B38" s="549" t="s">
        <v>667</v>
      </c>
      <c r="C38" s="522"/>
      <c r="D38" s="522"/>
      <c r="E38" s="522"/>
      <c r="F38" s="522"/>
      <c r="G38" s="550"/>
    </row>
    <row r="39" spans="2:7" ht="43.5" customHeight="1">
      <c r="B39" s="130" t="s">
        <v>628</v>
      </c>
      <c r="C39" s="120" t="s">
        <v>66</v>
      </c>
      <c r="D39" s="120" t="s">
        <v>625</v>
      </c>
      <c r="E39" s="120" t="s">
        <v>626</v>
      </c>
      <c r="F39" s="120" t="s">
        <v>630</v>
      </c>
      <c r="G39" s="121" t="s">
        <v>732</v>
      </c>
    </row>
    <row r="40" spans="2:7" ht="17.25" customHeight="1">
      <c r="B40" s="553" t="s">
        <v>627</v>
      </c>
      <c r="C40" s="120">
        <v>1</v>
      </c>
      <c r="D40" s="120">
        <v>2</v>
      </c>
      <c r="E40" s="120">
        <v>3</v>
      </c>
      <c r="F40" s="120" t="s">
        <v>631</v>
      </c>
      <c r="G40" s="121">
        <v>5</v>
      </c>
    </row>
    <row r="41" spans="2:7" ht="33" customHeight="1">
      <c r="B41" s="554"/>
      <c r="C41" s="310"/>
      <c r="D41" s="310"/>
      <c r="E41" s="310"/>
      <c r="F41" s="310"/>
      <c r="G41" s="112"/>
    </row>
    <row r="42" spans="2:7" ht="33" customHeight="1">
      <c r="B42" s="124" t="s">
        <v>623</v>
      </c>
      <c r="C42" s="314"/>
      <c r="D42" s="314"/>
      <c r="E42" s="314"/>
      <c r="F42" s="314"/>
      <c r="G42" s="171"/>
    </row>
    <row r="43" spans="2:7" ht="33" customHeight="1" thickBot="1">
      <c r="B43" s="173" t="s">
        <v>632</v>
      </c>
      <c r="C43" s="278"/>
      <c r="D43" s="278"/>
      <c r="E43" s="278"/>
      <c r="F43" s="278"/>
      <c r="G43" s="111"/>
    </row>
    <row r="44" ht="33" customHeight="1" thickBot="1">
      <c r="G44" s="144" t="s">
        <v>4</v>
      </c>
    </row>
    <row r="45" spans="2:7" ht="33" customHeight="1">
      <c r="B45" s="549" t="s">
        <v>668</v>
      </c>
      <c r="C45" s="522"/>
      <c r="D45" s="522"/>
      <c r="E45" s="522"/>
      <c r="F45" s="522"/>
      <c r="G45" s="550"/>
    </row>
    <row r="46" spans="2:7" ht="44.25" customHeight="1">
      <c r="B46" s="130" t="s">
        <v>628</v>
      </c>
      <c r="C46" s="120" t="s">
        <v>66</v>
      </c>
      <c r="D46" s="120" t="s">
        <v>625</v>
      </c>
      <c r="E46" s="120" t="s">
        <v>626</v>
      </c>
      <c r="F46" s="120" t="s">
        <v>630</v>
      </c>
      <c r="G46" s="121" t="s">
        <v>733</v>
      </c>
    </row>
    <row r="47" spans="2:7" ht="17.25" customHeight="1">
      <c r="B47" s="553" t="s">
        <v>627</v>
      </c>
      <c r="C47" s="120">
        <v>1</v>
      </c>
      <c r="D47" s="120">
        <v>2</v>
      </c>
      <c r="E47" s="120">
        <v>3</v>
      </c>
      <c r="F47" s="120" t="s">
        <v>631</v>
      </c>
      <c r="G47" s="121">
        <v>5</v>
      </c>
    </row>
    <row r="48" spans="2:7" ht="33" customHeight="1">
      <c r="B48" s="554"/>
      <c r="C48" s="310"/>
      <c r="D48" s="310"/>
      <c r="E48" s="310"/>
      <c r="F48" s="310"/>
      <c r="G48" s="112"/>
    </row>
    <row r="49" spans="2:7" ht="33" customHeight="1">
      <c r="B49" s="170" t="s">
        <v>654</v>
      </c>
      <c r="C49" s="314"/>
      <c r="D49" s="277"/>
      <c r="E49" s="314"/>
      <c r="F49" s="277"/>
      <c r="G49" s="171"/>
    </row>
    <row r="50" spans="2:7" ht="33" customHeight="1" thickBot="1">
      <c r="B50" s="125" t="s">
        <v>632</v>
      </c>
      <c r="C50" s="278"/>
      <c r="D50" s="317"/>
      <c r="E50" s="278"/>
      <c r="F50" s="317"/>
      <c r="G50" s="111"/>
    </row>
    <row r="51" spans="2:7" ht="33" customHeight="1">
      <c r="B51" s="172"/>
      <c r="C51" s="26"/>
      <c r="D51" s="26"/>
      <c r="E51" s="26"/>
      <c r="F51" s="26"/>
      <c r="G51" s="26"/>
    </row>
    <row r="52" spans="2:7" ht="18.75" customHeight="1">
      <c r="B52" s="551" t="s">
        <v>655</v>
      </c>
      <c r="C52" s="551"/>
      <c r="D52" s="551"/>
      <c r="E52" s="551"/>
      <c r="F52" s="551"/>
      <c r="G52" s="551"/>
    </row>
    <row r="53" ht="18.75" customHeight="1">
      <c r="B53" s="118"/>
    </row>
    <row r="54" spans="2:7" ht="15.75">
      <c r="B54" s="21" t="s">
        <v>855</v>
      </c>
      <c r="F54" s="118" t="s">
        <v>861</v>
      </c>
      <c r="G54" s="118"/>
    </row>
    <row r="55" spans="2:7" ht="15.75">
      <c r="B55" s="512" t="s">
        <v>629</v>
      </c>
      <c r="C55" s="512"/>
      <c r="D55" s="512"/>
      <c r="E55" s="512"/>
      <c r="F55" s="512"/>
      <c r="G55" s="512"/>
    </row>
  </sheetData>
  <sheetProtection/>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2"/>
  <sheetViews>
    <sheetView zoomScaleSheetLayoutView="75" zoomScalePageLayoutView="0" workbookViewId="0" topLeftCell="B22">
      <selection activeCell="F29" sqref="F29"/>
    </sheetView>
  </sheetViews>
  <sheetFormatPr defaultColWidth="9.140625" defaultRowHeight="12.75"/>
  <cols>
    <col min="1" max="1" width="5.57421875" style="2" customWidth="1"/>
    <col min="2" max="2" width="7.28125" style="2" customWidth="1"/>
    <col min="3" max="3" width="22.7109375" style="2" customWidth="1"/>
    <col min="4" max="6" width="20.7109375" style="2" customWidth="1"/>
    <col min="7" max="7" width="25.421875" style="2" customWidth="1"/>
    <col min="8"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6" customFormat="1" ht="27.75" customHeight="1"/>
    <row r="2" spans="2:15" ht="15.75">
      <c r="B2" s="1" t="s">
        <v>766</v>
      </c>
      <c r="C2" t="s">
        <v>765</v>
      </c>
      <c r="H2" s="16"/>
      <c r="I2" s="16" t="s">
        <v>643</v>
      </c>
      <c r="N2" s="561"/>
      <c r="O2" s="561"/>
    </row>
    <row r="3" spans="2:15" ht="15.75">
      <c r="B3" s="1" t="s">
        <v>767</v>
      </c>
      <c r="C3" s="402" t="s">
        <v>768</v>
      </c>
      <c r="N3" s="1"/>
      <c r="O3" s="20"/>
    </row>
    <row r="4" spans="3:15" ht="15.75">
      <c r="C4" s="28"/>
      <c r="D4" s="28"/>
      <c r="E4" s="28"/>
      <c r="F4" s="28"/>
      <c r="G4" s="28"/>
      <c r="H4" s="28"/>
      <c r="I4" s="28"/>
      <c r="J4" s="28"/>
      <c r="K4" s="28"/>
      <c r="L4" s="28"/>
      <c r="M4" s="28"/>
      <c r="N4" s="28"/>
      <c r="O4" s="28"/>
    </row>
    <row r="5" spans="2:15" ht="20.25">
      <c r="B5" s="567" t="s">
        <v>72</v>
      </c>
      <c r="C5" s="567"/>
      <c r="D5" s="567"/>
      <c r="E5" s="567"/>
      <c r="F5" s="567"/>
      <c r="G5" s="567"/>
      <c r="H5" s="567"/>
      <c r="I5" s="567"/>
      <c r="J5" s="28"/>
      <c r="K5" s="28"/>
      <c r="L5" s="28"/>
      <c r="M5" s="28"/>
      <c r="N5" s="28"/>
      <c r="O5" s="28"/>
    </row>
    <row r="6" spans="3:15" ht="15.75">
      <c r="C6" s="17"/>
      <c r="D6" s="17"/>
      <c r="E6" s="17"/>
      <c r="F6" s="17"/>
      <c r="G6" s="17"/>
      <c r="H6" s="17"/>
      <c r="I6" s="17"/>
      <c r="J6" s="17"/>
      <c r="K6" s="17"/>
      <c r="L6" s="17"/>
      <c r="M6" s="17"/>
      <c r="N6" s="17"/>
      <c r="O6" s="17"/>
    </row>
    <row r="7" spans="3:16" ht="16.5" thickBot="1">
      <c r="C7" s="29"/>
      <c r="D7" s="29"/>
      <c r="E7" s="29"/>
      <c r="G7" s="29"/>
      <c r="H7" s="29"/>
      <c r="I7" s="115" t="s">
        <v>4</v>
      </c>
      <c r="K7" s="29"/>
      <c r="L7" s="29"/>
      <c r="M7" s="29"/>
      <c r="N7" s="29"/>
      <c r="O7" s="29"/>
      <c r="P7" s="29"/>
    </row>
    <row r="8" spans="2:18" s="33" customFormat="1" ht="32.25" customHeight="1">
      <c r="B8" s="515" t="s">
        <v>10</v>
      </c>
      <c r="C8" s="576" t="s">
        <v>11</v>
      </c>
      <c r="D8" s="562" t="s">
        <v>790</v>
      </c>
      <c r="E8" s="562" t="s">
        <v>771</v>
      </c>
      <c r="F8" s="562" t="s">
        <v>772</v>
      </c>
      <c r="G8" s="564" t="s">
        <v>844</v>
      </c>
      <c r="H8" s="565"/>
      <c r="I8" s="578" t="s">
        <v>853</v>
      </c>
      <c r="J8" s="470"/>
      <c r="K8" s="566"/>
      <c r="L8" s="30"/>
      <c r="M8" s="30"/>
      <c r="N8" s="30"/>
      <c r="O8" s="31"/>
      <c r="P8" s="32"/>
      <c r="Q8" s="32"/>
      <c r="R8" s="32"/>
    </row>
    <row r="9" spans="2:18" s="33" customFormat="1" ht="28.5" customHeight="1" thickBot="1">
      <c r="B9" s="516"/>
      <c r="C9" s="577"/>
      <c r="D9" s="563"/>
      <c r="E9" s="563"/>
      <c r="F9" s="563"/>
      <c r="G9" s="182" t="s">
        <v>1</v>
      </c>
      <c r="H9" s="183" t="s">
        <v>67</v>
      </c>
      <c r="I9" s="578"/>
      <c r="J9" s="471"/>
      <c r="K9" s="566"/>
      <c r="L9" s="32"/>
      <c r="M9" s="32"/>
      <c r="N9" s="32"/>
      <c r="O9" s="32"/>
      <c r="P9" s="32"/>
      <c r="Q9" s="32"/>
      <c r="R9" s="32"/>
    </row>
    <row r="10" spans="2:18" s="12" customFormat="1" ht="24" customHeight="1">
      <c r="B10" s="184" t="s">
        <v>78</v>
      </c>
      <c r="C10" s="185" t="s">
        <v>64</v>
      </c>
      <c r="D10" s="417" t="s">
        <v>791</v>
      </c>
      <c r="E10" s="186"/>
      <c r="F10" s="186"/>
      <c r="G10" s="186"/>
      <c r="H10" s="186"/>
      <c r="I10" s="400"/>
      <c r="J10" s="7"/>
      <c r="K10" s="472"/>
      <c r="L10" s="7"/>
      <c r="M10" s="7"/>
      <c r="N10" s="7"/>
      <c r="O10" s="7"/>
      <c r="P10" s="7"/>
      <c r="Q10" s="7"/>
      <c r="R10" s="7"/>
    </row>
    <row r="11" spans="2:18" s="12" customFormat="1" ht="24" customHeight="1">
      <c r="B11" s="187" t="s">
        <v>79</v>
      </c>
      <c r="C11" s="114" t="s">
        <v>65</v>
      </c>
      <c r="D11" s="418" t="s">
        <v>792</v>
      </c>
      <c r="E11" s="414">
        <v>438426</v>
      </c>
      <c r="F11" s="415">
        <v>300000</v>
      </c>
      <c r="G11" s="414">
        <v>75000</v>
      </c>
      <c r="H11" s="415">
        <v>5000</v>
      </c>
      <c r="I11" s="451"/>
      <c r="J11" s="473"/>
      <c r="K11" s="474"/>
      <c r="L11" s="7"/>
      <c r="M11" s="7"/>
      <c r="N11" s="7"/>
      <c r="O11" s="7"/>
      <c r="P11" s="7"/>
      <c r="Q11" s="7"/>
      <c r="R11" s="7"/>
    </row>
    <row r="12" spans="2:18" s="12" customFormat="1" ht="24" customHeight="1">
      <c r="B12" s="187" t="s">
        <v>80</v>
      </c>
      <c r="C12" s="114" t="s">
        <v>60</v>
      </c>
      <c r="D12" s="418" t="s">
        <v>793</v>
      </c>
      <c r="E12" s="414"/>
      <c r="F12" s="414"/>
      <c r="G12" s="414"/>
      <c r="H12" s="415"/>
      <c r="I12" s="400"/>
      <c r="J12" s="7"/>
      <c r="K12" s="474"/>
      <c r="L12" s="7"/>
      <c r="M12" s="7"/>
      <c r="N12" s="7"/>
      <c r="O12" s="7"/>
      <c r="P12" s="7"/>
      <c r="Q12" s="7"/>
      <c r="R12" s="7"/>
    </row>
    <row r="13" spans="2:18" s="12" customFormat="1" ht="24" customHeight="1">
      <c r="B13" s="187" t="s">
        <v>81</v>
      </c>
      <c r="C13" s="114" t="s">
        <v>61</v>
      </c>
      <c r="D13" s="418" t="s">
        <v>794</v>
      </c>
      <c r="E13" s="414">
        <v>255157</v>
      </c>
      <c r="F13" s="414">
        <v>180000</v>
      </c>
      <c r="G13" s="414">
        <v>45000</v>
      </c>
      <c r="H13" s="415">
        <v>185900</v>
      </c>
      <c r="I13" s="451"/>
      <c r="J13" s="475"/>
      <c r="K13" s="474"/>
      <c r="L13" s="7"/>
      <c r="M13" s="7"/>
      <c r="N13" s="7"/>
      <c r="O13" s="7"/>
      <c r="P13" s="7"/>
      <c r="Q13" s="7"/>
      <c r="R13" s="7"/>
    </row>
    <row r="14" spans="2:18" s="12" customFormat="1" ht="24" customHeight="1">
      <c r="B14" s="187" t="s">
        <v>82</v>
      </c>
      <c r="C14" s="114" t="s">
        <v>62</v>
      </c>
      <c r="D14" s="418" t="s">
        <v>795</v>
      </c>
      <c r="E14" s="415">
        <v>2017113</v>
      </c>
      <c r="F14" s="415">
        <v>720000</v>
      </c>
      <c r="G14" s="415">
        <v>180000</v>
      </c>
      <c r="H14" s="415">
        <v>229417.18</v>
      </c>
      <c r="I14" s="451"/>
      <c r="J14" s="475"/>
      <c r="K14" s="474"/>
      <c r="L14" s="7"/>
      <c r="M14" s="7"/>
      <c r="N14" s="7"/>
      <c r="O14" s="7"/>
      <c r="P14" s="7"/>
      <c r="Q14" s="7"/>
      <c r="R14" s="7"/>
    </row>
    <row r="15" spans="2:18" s="12" customFormat="1" ht="24" customHeight="1">
      <c r="B15" s="187" t="s">
        <v>83</v>
      </c>
      <c r="C15" s="114" t="s">
        <v>63</v>
      </c>
      <c r="D15" s="418" t="s">
        <v>796</v>
      </c>
      <c r="E15" s="415">
        <v>330733</v>
      </c>
      <c r="F15" s="415">
        <v>240000</v>
      </c>
      <c r="G15" s="415">
        <v>60000</v>
      </c>
      <c r="H15" s="415">
        <v>24000</v>
      </c>
      <c r="I15" s="451"/>
      <c r="J15" s="475"/>
      <c r="K15" s="474"/>
      <c r="L15" s="7"/>
      <c r="M15" s="7"/>
      <c r="N15" s="7"/>
      <c r="O15" s="7"/>
      <c r="P15" s="7"/>
      <c r="Q15" s="7"/>
      <c r="R15" s="7"/>
    </row>
    <row r="16" spans="2:18" s="12" customFormat="1" ht="24" customHeight="1" thickBot="1">
      <c r="B16" s="188" t="s">
        <v>84</v>
      </c>
      <c r="C16" s="189" t="s">
        <v>73</v>
      </c>
      <c r="D16" s="419" t="s">
        <v>797</v>
      </c>
      <c r="E16" s="416">
        <v>704617</v>
      </c>
      <c r="F16" s="416">
        <v>360000</v>
      </c>
      <c r="G16" s="416">
        <v>90000</v>
      </c>
      <c r="H16" s="416">
        <v>69700</v>
      </c>
      <c r="I16" s="451"/>
      <c r="J16" s="475"/>
      <c r="K16" s="474"/>
      <c r="L16" s="7"/>
      <c r="M16" s="7"/>
      <c r="N16" s="7"/>
      <c r="O16" s="7"/>
      <c r="P16" s="7"/>
      <c r="Q16" s="7"/>
      <c r="R16" s="7"/>
    </row>
    <row r="17" spans="2:11" ht="16.5" thickBot="1">
      <c r="B17" s="190"/>
      <c r="C17" s="190"/>
      <c r="D17" s="190"/>
      <c r="E17" s="190"/>
      <c r="F17" s="198"/>
      <c r="J17" s="5"/>
      <c r="K17" s="5"/>
    </row>
    <row r="18" spans="2:11" ht="20.25" customHeight="1">
      <c r="B18" s="568" t="s">
        <v>619</v>
      </c>
      <c r="C18" s="571" t="s">
        <v>64</v>
      </c>
      <c r="D18" s="571"/>
      <c r="E18" s="572"/>
      <c r="F18" s="573" t="s">
        <v>65</v>
      </c>
      <c r="G18" s="571"/>
      <c r="H18" s="574"/>
      <c r="I18" s="575" t="s">
        <v>60</v>
      </c>
      <c r="J18" s="575"/>
      <c r="K18" s="575"/>
    </row>
    <row r="19" spans="2:11" ht="15.75">
      <c r="B19" s="569"/>
      <c r="C19" s="107">
        <v>1</v>
      </c>
      <c r="D19" s="107">
        <v>2</v>
      </c>
      <c r="E19" s="191">
        <v>3</v>
      </c>
      <c r="F19" s="199">
        <v>4</v>
      </c>
      <c r="G19" s="107">
        <v>5</v>
      </c>
      <c r="H19" s="191">
        <v>6</v>
      </c>
      <c r="I19" s="199">
        <v>7</v>
      </c>
      <c r="J19" s="107">
        <v>8</v>
      </c>
      <c r="K19" s="191">
        <v>9</v>
      </c>
    </row>
    <row r="20" spans="2:11" ht="15.75">
      <c r="B20" s="570"/>
      <c r="C20" s="108" t="s">
        <v>620</v>
      </c>
      <c r="D20" s="108" t="s">
        <v>621</v>
      </c>
      <c r="E20" s="192" t="s">
        <v>622</v>
      </c>
      <c r="F20" s="200" t="s">
        <v>620</v>
      </c>
      <c r="G20" s="108" t="s">
        <v>621</v>
      </c>
      <c r="H20" s="192" t="s">
        <v>622</v>
      </c>
      <c r="I20" s="200" t="s">
        <v>620</v>
      </c>
      <c r="J20" s="108" t="s">
        <v>621</v>
      </c>
      <c r="K20" s="192" t="s">
        <v>622</v>
      </c>
    </row>
    <row r="21" spans="2:11" ht="15.75">
      <c r="B21" s="193">
        <v>3</v>
      </c>
      <c r="C21" s="109"/>
      <c r="D21" s="109"/>
      <c r="E21" s="194"/>
      <c r="F21" s="201" t="s">
        <v>838</v>
      </c>
      <c r="G21" s="109" t="s">
        <v>839</v>
      </c>
      <c r="H21" s="194">
        <v>5000</v>
      </c>
      <c r="I21" s="201"/>
      <c r="J21" s="109"/>
      <c r="K21" s="194"/>
    </row>
    <row r="22" spans="2:11" ht="15.75">
      <c r="B22" s="193">
        <v>4</v>
      </c>
      <c r="C22" s="109"/>
      <c r="D22" s="109"/>
      <c r="E22" s="194"/>
      <c r="F22" s="201"/>
      <c r="G22" s="109"/>
      <c r="H22" s="194"/>
      <c r="I22" s="201"/>
      <c r="J22" s="109"/>
      <c r="K22" s="194"/>
    </row>
    <row r="23" spans="2:11" ht="15.75">
      <c r="B23" s="193">
        <v>5</v>
      </c>
      <c r="C23" s="109"/>
      <c r="D23" s="109"/>
      <c r="E23" s="194"/>
      <c r="F23" s="201"/>
      <c r="G23" s="109"/>
      <c r="H23" s="194"/>
      <c r="I23" s="201"/>
      <c r="J23" s="109"/>
      <c r="K23" s="194"/>
    </row>
    <row r="24" spans="2:11" ht="15.75">
      <c r="B24" s="193">
        <v>6</v>
      </c>
      <c r="C24" s="109"/>
      <c r="D24" s="109"/>
      <c r="E24" s="194"/>
      <c r="F24" s="201"/>
      <c r="G24" s="109"/>
      <c r="H24" s="194"/>
      <c r="I24" s="201"/>
      <c r="J24" s="109"/>
      <c r="K24" s="194"/>
    </row>
    <row r="25" spans="2:11" ht="15.75">
      <c r="B25" s="193">
        <v>7</v>
      </c>
      <c r="C25" s="109"/>
      <c r="D25" s="109"/>
      <c r="E25" s="194"/>
      <c r="F25" s="201"/>
      <c r="G25" s="109"/>
      <c r="H25" s="194"/>
      <c r="I25" s="201"/>
      <c r="J25" s="109"/>
      <c r="K25" s="194"/>
    </row>
    <row r="26" spans="2:11" ht="15.75">
      <c r="B26" s="193">
        <v>8</v>
      </c>
      <c r="C26" s="109"/>
      <c r="D26" s="109"/>
      <c r="E26" s="194"/>
      <c r="F26" s="201"/>
      <c r="G26" s="109"/>
      <c r="H26" s="194"/>
      <c r="I26" s="201"/>
      <c r="J26" s="109"/>
      <c r="K26" s="194"/>
    </row>
    <row r="27" spans="2:11" ht="15.75">
      <c r="B27" s="193">
        <v>9</v>
      </c>
      <c r="C27" s="109"/>
      <c r="D27" s="109"/>
      <c r="E27" s="194"/>
      <c r="F27" s="201"/>
      <c r="G27" s="109"/>
      <c r="H27" s="194"/>
      <c r="I27" s="201"/>
      <c r="J27" s="109"/>
      <c r="K27" s="194"/>
    </row>
    <row r="28" spans="2:11" ht="16.5" thickBot="1">
      <c r="B28" s="195">
        <v>10</v>
      </c>
      <c r="C28" s="196"/>
      <c r="D28" s="196"/>
      <c r="E28" s="197"/>
      <c r="F28" s="202"/>
      <c r="G28" s="196"/>
      <c r="H28" s="197"/>
      <c r="I28" s="202"/>
      <c r="J28" s="196"/>
      <c r="K28" s="197"/>
    </row>
    <row r="30" spans="2:9" ht="15.75">
      <c r="B30" s="21" t="s">
        <v>855</v>
      </c>
      <c r="C30" s="21"/>
      <c r="D30" s="21"/>
      <c r="E30" s="21"/>
      <c r="F30" s="113" t="s">
        <v>629</v>
      </c>
      <c r="G30" s="21"/>
      <c r="H30" s="21" t="s">
        <v>859</v>
      </c>
      <c r="I30" s="21"/>
    </row>
    <row r="31" spans="2:7" ht="15.75">
      <c r="B31" s="21"/>
      <c r="C31" s="21"/>
      <c r="D31" s="21"/>
      <c r="E31" s="21"/>
      <c r="G31" s="21"/>
    </row>
    <row r="32" spans="2:5" ht="15.75">
      <c r="B32" s="21"/>
      <c r="C32" s="21"/>
      <c r="E32" s="21"/>
    </row>
  </sheetData>
  <sheetProtection/>
  <mergeCells count="14">
    <mergeCell ref="B18:B20"/>
    <mergeCell ref="C18:E18"/>
    <mergeCell ref="F18:H18"/>
    <mergeCell ref="I18:K18"/>
    <mergeCell ref="C8:C9"/>
    <mergeCell ref="E8:E9"/>
    <mergeCell ref="I8:I9"/>
    <mergeCell ref="N2:O2"/>
    <mergeCell ref="B8:B9"/>
    <mergeCell ref="F8:F9"/>
    <mergeCell ref="G8:H8"/>
    <mergeCell ref="K8:K9"/>
    <mergeCell ref="D8:D9"/>
    <mergeCell ref="B5:I5"/>
  </mergeCells>
  <printOptions/>
  <pageMargins left="0.7" right="0.7" top="0.75" bottom="0.75" header="0.3" footer="0.3"/>
  <pageSetup fitToHeight="1" fitToWidth="1" orientation="landscape" paperSize="9" scale="69"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7">
      <selection activeCell="E25" sqref="E25"/>
    </sheetView>
  </sheetViews>
  <sheetFormatPr defaultColWidth="9.140625" defaultRowHeight="12.75"/>
  <cols>
    <col min="1" max="1" width="5.421875" style="21" customWidth="1"/>
    <col min="2" max="2" width="18.00390625" style="21" bestFit="1" customWidth="1"/>
    <col min="3" max="3" width="18.00390625" style="21" customWidth="1"/>
    <col min="4" max="4" width="17.421875" style="21" customWidth="1"/>
    <col min="5" max="5" width="17.57421875" style="21" bestFit="1" customWidth="1"/>
    <col min="6" max="6" width="19.421875" style="21" customWidth="1"/>
    <col min="7" max="7" width="15.8515625" style="21" customWidth="1"/>
    <col min="8" max="8" width="17.8515625" style="21" customWidth="1"/>
    <col min="9" max="9" width="22.140625" style="21" customWidth="1"/>
    <col min="10" max="10" width="15.421875" style="21" bestFit="1" customWidth="1"/>
    <col min="11" max="11" width="18.421875" style="21" customWidth="1"/>
    <col min="12" max="16384" width="9.140625" style="21" customWidth="1"/>
  </cols>
  <sheetData>
    <row r="2" spans="2:10" ht="15.75">
      <c r="B2" s="1" t="s">
        <v>766</v>
      </c>
      <c r="C2" t="s">
        <v>765</v>
      </c>
      <c r="D2" s="53"/>
      <c r="E2" s="53"/>
      <c r="F2" s="27"/>
      <c r="G2" s="27"/>
      <c r="H2" s="27"/>
      <c r="J2" s="16" t="s">
        <v>639</v>
      </c>
    </row>
    <row r="3" spans="2:11" ht="15.75">
      <c r="B3" s="1" t="s">
        <v>767</v>
      </c>
      <c r="C3" s="402" t="s">
        <v>768</v>
      </c>
      <c r="D3" s="53"/>
      <c r="E3" s="53"/>
      <c r="F3" s="27"/>
      <c r="G3" s="27"/>
      <c r="H3" s="27"/>
      <c r="J3" s="16"/>
      <c r="K3" s="16"/>
    </row>
    <row r="6" spans="2:10" ht="20.25">
      <c r="B6" s="567" t="s">
        <v>737</v>
      </c>
      <c r="C6" s="567"/>
      <c r="D6" s="567"/>
      <c r="E6" s="567"/>
      <c r="F6" s="567"/>
      <c r="G6" s="567"/>
      <c r="H6" s="567"/>
      <c r="I6" s="567"/>
      <c r="J6" s="22"/>
    </row>
    <row r="7" spans="2:10" ht="0.75" customHeight="1" thickBot="1">
      <c r="B7" s="13"/>
      <c r="C7" s="13"/>
      <c r="D7" s="13"/>
      <c r="E7" s="13"/>
      <c r="F7" s="13"/>
      <c r="G7" s="13"/>
      <c r="H7" s="13"/>
      <c r="I7" s="13"/>
      <c r="J7" s="16" t="s">
        <v>291</v>
      </c>
    </row>
    <row r="8" spans="1:10" s="117" customFormat="1" ht="91.5" customHeight="1" thickBot="1">
      <c r="A8" s="215"/>
      <c r="B8" s="218" t="s">
        <v>635</v>
      </c>
      <c r="C8" s="219" t="s">
        <v>683</v>
      </c>
      <c r="D8" s="219" t="s">
        <v>637</v>
      </c>
      <c r="E8" s="219" t="s">
        <v>634</v>
      </c>
      <c r="F8" s="219" t="s">
        <v>638</v>
      </c>
      <c r="G8" s="219" t="s">
        <v>636</v>
      </c>
      <c r="H8" s="219" t="s">
        <v>745</v>
      </c>
      <c r="I8" s="219" t="s">
        <v>746</v>
      </c>
      <c r="J8" s="221" t="s">
        <v>744</v>
      </c>
    </row>
    <row r="9" spans="1:10" s="117" customFormat="1" ht="16.5" thickBot="1">
      <c r="A9" s="215"/>
      <c r="B9" s="218">
        <v>1</v>
      </c>
      <c r="C9" s="220">
        <v>2</v>
      </c>
      <c r="D9" s="219">
        <v>3</v>
      </c>
      <c r="E9" s="219">
        <v>4</v>
      </c>
      <c r="F9" s="220">
        <v>5</v>
      </c>
      <c r="G9" s="219">
        <v>6</v>
      </c>
      <c r="H9" s="219">
        <v>7</v>
      </c>
      <c r="I9" s="220">
        <v>8</v>
      </c>
      <c r="J9" s="221" t="s">
        <v>743</v>
      </c>
    </row>
    <row r="10" spans="1:10" s="117" customFormat="1" ht="15.75">
      <c r="A10" s="215"/>
      <c r="B10" s="226" t="s">
        <v>738</v>
      </c>
      <c r="C10" s="217"/>
      <c r="D10" s="227" t="s">
        <v>739</v>
      </c>
      <c r="E10" s="148"/>
      <c r="F10" s="217"/>
      <c r="G10" s="148"/>
      <c r="H10" s="148"/>
      <c r="I10" s="217"/>
      <c r="J10" s="225"/>
    </row>
    <row r="11" spans="1:10" ht="15.75">
      <c r="A11" s="216"/>
      <c r="B11" s="214" t="s">
        <v>682</v>
      </c>
      <c r="C11" s="116"/>
      <c r="D11" s="116" t="s">
        <v>682</v>
      </c>
      <c r="E11" s="24"/>
      <c r="F11" s="24"/>
      <c r="G11" s="24"/>
      <c r="H11" s="24"/>
      <c r="I11" s="24"/>
      <c r="J11" s="112"/>
    </row>
    <row r="12" spans="1:10" ht="15.75">
      <c r="A12" s="216"/>
      <c r="B12" s="214" t="s">
        <v>682</v>
      </c>
      <c r="C12" s="116"/>
      <c r="D12" s="116" t="s">
        <v>682</v>
      </c>
      <c r="E12" s="360"/>
      <c r="F12" s="360"/>
      <c r="G12" s="360"/>
      <c r="H12" s="360"/>
      <c r="I12" s="360"/>
      <c r="J12" s="171"/>
    </row>
    <row r="13" spans="1:10" ht="16.5" thickBot="1">
      <c r="A13" s="216"/>
      <c r="B13" s="222" t="s">
        <v>682</v>
      </c>
      <c r="C13" s="223"/>
      <c r="D13" s="223" t="s">
        <v>682</v>
      </c>
      <c r="E13" s="110"/>
      <c r="F13" s="110"/>
      <c r="G13" s="110"/>
      <c r="H13" s="110"/>
      <c r="I13" s="110"/>
      <c r="J13" s="171"/>
    </row>
    <row r="14" ht="15.75">
      <c r="J14" s="224"/>
    </row>
    <row r="15" spans="2:8" ht="15.75">
      <c r="B15" s="21" t="s">
        <v>742</v>
      </c>
      <c r="H15" s="118"/>
    </row>
    <row r="16" spans="2:8" ht="15.75">
      <c r="B16" s="21" t="s">
        <v>740</v>
      </c>
      <c r="H16" s="118"/>
    </row>
    <row r="17" spans="2:8" ht="15.75" customHeight="1">
      <c r="B17" s="118" t="s">
        <v>741</v>
      </c>
      <c r="C17" s="118"/>
      <c r="D17" s="118"/>
      <c r="H17" s="359"/>
    </row>
    <row r="18" spans="2:8" ht="15.75">
      <c r="B18" s="118"/>
      <c r="C18" s="118"/>
      <c r="D18" s="118"/>
      <c r="H18" s="359"/>
    </row>
    <row r="19" ht="15.75">
      <c r="B19" s="21" t="s">
        <v>834</v>
      </c>
    </row>
    <row r="20" spans="2:8" ht="15.75">
      <c r="B20" s="55" t="s">
        <v>864</v>
      </c>
      <c r="C20" s="55"/>
      <c r="D20" s="54"/>
      <c r="E20" s="54"/>
      <c r="F20" s="34" t="s">
        <v>75</v>
      </c>
      <c r="H20" s="34" t="s">
        <v>859</v>
      </c>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Tomic Aca</cp:lastModifiedBy>
  <cp:lastPrinted>2016-07-27T10:09:15Z</cp:lastPrinted>
  <dcterms:created xsi:type="dcterms:W3CDTF">2013-03-12T08:27:17Z</dcterms:created>
  <dcterms:modified xsi:type="dcterms:W3CDTF">2016-07-27T10:11:23Z</dcterms:modified>
  <cp:category/>
  <cp:version/>
  <cp:contentType/>
  <cp:contentStatus/>
</cp:coreProperties>
</file>